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440-2020\Submission 2\"/>
    </mc:Choice>
  </mc:AlternateContent>
  <xr:revisionPtr revIDLastSave="0" documentId="13_ncr:1_{C37722D2-BF9A-48D3-9324-943C3F576A3F}" xr6:coauthVersionLast="36" xr6:coauthVersionMax="45" xr10:uidLastSave="{00000000-0000-0000-0000-000000000000}"/>
  <bookViews>
    <workbookView xWindow="0" yWindow="0" windowWidth="20490" windowHeight="6945" xr2:uid="{95431AC2-F562-4E2E-A279-2D9A364B48E8}"/>
  </bookViews>
  <sheets>
    <sheet name="FORM B -(2 Part w cond funds)" sheetId="3" r:id="rId1"/>
  </sheets>
  <externalReferences>
    <externalReference r:id="rId2"/>
  </externalReferences>
  <definedNames>
    <definedName name="_10PAGE_1_OF_13">'[1]FORM B; PRICES'!#REF!</definedName>
    <definedName name="_12TENDER_SUBMISSI">#REF!</definedName>
    <definedName name="_1PAGE_1_OF_13" localSheetId="0">'FORM B -(2 Part w cond funds)'!#REF!</definedName>
    <definedName name="_20TENDER_NO._181">'[1]FORM B; PRICES'!#REF!</definedName>
    <definedName name="_30TENDER_SUBMISSI">'[1]FORM B; PRICES'!#REF!</definedName>
    <definedName name="_4PAGE_1_OF_13">#REF!</definedName>
    <definedName name="_5TENDER_NO._181" localSheetId="0">'FORM B -(2 Part w cond funds)'!#REF!</definedName>
    <definedName name="_8TENDER_NO._181">#REF!</definedName>
    <definedName name="_9TENDER_SUBMISSI" localSheetId="0">'FORM B -(2 Part w cond funds)'!#REF!</definedName>
    <definedName name="_xlnm._FilterDatabase" localSheetId="0" hidden="1">'FORM B -(2 Part w cond funds)'!$J$1:$J$371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-(2 Part w cond funds)'!#REF!</definedName>
    <definedName name="HEADER">#REF!</definedName>
    <definedName name="_xlnm.Print_Area" localSheetId="0">'FORM B -(2 Part w cond funds)'!$B$6:$H$371</definedName>
    <definedName name="_xlnm.Print_Titles" localSheetId="0">'FORM B -(2 Part w cond funds)'!$1:$5</definedName>
    <definedName name="_xlnm.Print_Titles">#REF!</definedName>
    <definedName name="TEMP" localSheetId="0">'FORM B -(2 Part w cond funds)'!#REF!</definedName>
    <definedName name="TEMP">#REF!</definedName>
    <definedName name="TESTHEAD" localSheetId="0">'FORM B -(2 Part w cond funds)'!#REF!</definedName>
    <definedName name="TESTHEAD">#REF!</definedName>
    <definedName name="XEVERYTHING" localSheetId="0">'FORM B -(2 Part w cond funds)'!$B$1:$IU$314</definedName>
    <definedName name="XEVERYTHING">#REF!</definedName>
    <definedName name="XITEMS" localSheetId="0">'FORM B -(2 Part w cond funds)'!$B$7:$IU$314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309" i="3" l="1"/>
  <c r="H307" i="3"/>
  <c r="H298" i="3"/>
  <c r="H296" i="3"/>
  <c r="H311" i="3"/>
  <c r="H304" i="3"/>
  <c r="H300" i="3"/>
  <c r="H293" i="3"/>
  <c r="H288" i="3"/>
  <c r="H285" i="3"/>
  <c r="H282" i="3"/>
  <c r="H271" i="3"/>
  <c r="H269" i="3"/>
  <c r="H266" i="3"/>
  <c r="H262" i="3"/>
  <c r="H259" i="3"/>
  <c r="H256" i="3"/>
  <c r="H253" i="3"/>
  <c r="H248" i="3" l="1"/>
  <c r="H85" i="3" l="1"/>
  <c r="H78" i="3"/>
  <c r="H355" i="3" l="1"/>
  <c r="H356" i="3" s="1"/>
  <c r="H344" i="3"/>
  <c r="H345" i="3"/>
  <c r="H346" i="3"/>
  <c r="H347" i="3"/>
  <c r="H348" i="3"/>
  <c r="H349" i="3"/>
  <c r="H350" i="3"/>
  <c r="H351" i="3"/>
  <c r="H352" i="3"/>
  <c r="H332" i="3"/>
  <c r="H333" i="3"/>
  <c r="H334" i="3"/>
  <c r="H335" i="3"/>
  <c r="H336" i="3"/>
  <c r="H337" i="3"/>
  <c r="H338" i="3"/>
  <c r="H339" i="3"/>
  <c r="H340" i="3"/>
  <c r="H343" i="3"/>
  <c r="H331" i="3"/>
  <c r="H353" i="3" l="1"/>
  <c r="B365" i="3"/>
  <c r="H208" i="3" l="1"/>
  <c r="H104" i="3" l="1"/>
  <c r="H316" i="3"/>
  <c r="H317" i="3"/>
  <c r="H318" i="3"/>
  <c r="H319" i="3"/>
  <c r="H320" i="3"/>
  <c r="H321" i="3"/>
  <c r="H322" i="3"/>
  <c r="H323" i="3"/>
  <c r="H324" i="3"/>
  <c r="H325" i="3"/>
  <c r="H326" i="3"/>
  <c r="H327" i="3" l="1"/>
  <c r="H155" i="3"/>
  <c r="H66" i="3"/>
  <c r="H65" i="3"/>
  <c r="H63" i="3"/>
  <c r="H100" i="3" l="1"/>
  <c r="H52" i="3"/>
  <c r="H56" i="3"/>
  <c r="H53" i="3" l="1"/>
  <c r="H51" i="3"/>
  <c r="H50" i="3"/>
  <c r="H38" i="3"/>
  <c r="H12" i="3"/>
  <c r="H236" i="3" l="1"/>
  <c r="H243" i="3"/>
  <c r="H241" i="3"/>
  <c r="H238" i="3"/>
  <c r="H237" i="3"/>
  <c r="H234" i="3"/>
  <c r="H228" i="3"/>
  <c r="H230" i="3"/>
  <c r="H227" i="3"/>
  <c r="H222" i="3"/>
  <c r="H224" i="3"/>
  <c r="H220" i="3"/>
  <c r="H218" i="3"/>
  <c r="H217" i="3"/>
  <c r="H244" i="3" l="1"/>
  <c r="H103" i="3"/>
  <c r="H99" i="3"/>
  <c r="H98" i="3"/>
  <c r="H97" i="3"/>
  <c r="H96" i="3"/>
  <c r="H94" i="3"/>
  <c r="H92" i="3"/>
  <c r="H91" i="3"/>
  <c r="H89" i="3"/>
  <c r="H88" i="3"/>
  <c r="H87" i="3"/>
  <c r="H86" i="3"/>
  <c r="H84" i="3"/>
  <c r="H81" i="3"/>
  <c r="H80" i="3"/>
  <c r="H75" i="3"/>
  <c r="H72" i="3"/>
  <c r="H71" i="3"/>
  <c r="H69" i="3"/>
  <c r="H60" i="3"/>
  <c r="H59" i="3"/>
  <c r="H57" i="3"/>
  <c r="H55" i="3"/>
  <c r="H54" i="3"/>
  <c r="H49" i="3"/>
  <c r="H47" i="3"/>
  <c r="H44" i="3"/>
  <c r="H43" i="3"/>
  <c r="H41" i="3"/>
  <c r="H40" i="3"/>
  <c r="H37" i="3"/>
  <c r="H34" i="3"/>
  <c r="H31" i="3"/>
  <c r="H29" i="3"/>
  <c r="H27" i="3"/>
  <c r="H25" i="3"/>
  <c r="H24" i="3"/>
  <c r="H21" i="3"/>
  <c r="H19" i="3"/>
  <c r="H17" i="3"/>
  <c r="H15" i="3"/>
  <c r="H14" i="3"/>
  <c r="H11" i="3"/>
  <c r="H9" i="3"/>
  <c r="H250" i="3"/>
  <c r="H272" i="3" s="1"/>
  <c r="H289" i="3"/>
  <c r="H279" i="3"/>
  <c r="H277" i="3"/>
  <c r="H182" i="3"/>
  <c r="H181" i="3"/>
  <c r="H193" i="3"/>
  <c r="H192" i="3"/>
  <c r="H190" i="3"/>
  <c r="H191" i="3"/>
  <c r="H189" i="3"/>
  <c r="H185" i="3"/>
  <c r="H188" i="3"/>
  <c r="H187" i="3"/>
  <c r="H186" i="3"/>
  <c r="H179" i="3"/>
  <c r="H176" i="3"/>
  <c r="H173" i="3"/>
  <c r="H172" i="3"/>
  <c r="H105" i="3" l="1"/>
  <c r="H312" i="3"/>
  <c r="H363" i="3" s="1"/>
  <c r="H362" i="3"/>
  <c r="H170" i="3"/>
  <c r="C363" i="3"/>
  <c r="B363" i="3"/>
  <c r="C312" i="3"/>
  <c r="B312" i="3"/>
  <c r="H165" i="3" l="1"/>
  <c r="H164" i="3"/>
  <c r="H162" i="3"/>
  <c r="H211" i="3"/>
  <c r="H210" i="3"/>
  <c r="H195" i="3"/>
  <c r="H196" i="3"/>
  <c r="H202" i="3"/>
  <c r="H204" i="3" l="1"/>
  <c r="H203" i="3"/>
  <c r="H201" i="3"/>
  <c r="H200" i="3"/>
  <c r="H198" i="3"/>
  <c r="H207" i="3"/>
  <c r="H154" i="3" l="1"/>
  <c r="H167" i="3"/>
  <c r="H161" i="3"/>
  <c r="H159" i="3"/>
  <c r="H113" i="3"/>
  <c r="H160" i="3" l="1"/>
  <c r="H158" i="3"/>
  <c r="H157" i="3"/>
  <c r="H153" i="3"/>
  <c r="H152" i="3"/>
  <c r="H150" i="3"/>
  <c r="H149" i="3"/>
  <c r="H148" i="3"/>
  <c r="H145" i="3"/>
  <c r="H144" i="3"/>
  <c r="H142" i="3"/>
  <c r="H139" i="3"/>
  <c r="H138" i="3"/>
  <c r="H136" i="3"/>
  <c r="H133" i="3"/>
  <c r="H130" i="3" l="1"/>
  <c r="H128" i="3"/>
  <c r="H126" i="3"/>
  <c r="H125" i="3"/>
  <c r="H123" i="3"/>
  <c r="H122" i="3"/>
  <c r="H119" i="3"/>
  <c r="H117" i="3"/>
  <c r="H116" i="3"/>
  <c r="H115" i="3"/>
  <c r="H112" i="3"/>
  <c r="H110" i="3"/>
  <c r="H108" i="3" l="1"/>
  <c r="H212" i="3" s="1"/>
  <c r="B369" i="3" l="1"/>
  <c r="C369" i="3"/>
  <c r="C356" i="3"/>
  <c r="B356" i="3"/>
  <c r="H369" i="3"/>
  <c r="B367" i="3" l="1"/>
  <c r="C366" i="3"/>
  <c r="B366" i="3"/>
  <c r="C362" i="3"/>
  <c r="B362" i="3"/>
  <c r="B361" i="3"/>
  <c r="B360" i="3"/>
  <c r="B359" i="3"/>
  <c r="B353" i="3"/>
  <c r="B327" i="3"/>
  <c r="C272" i="3"/>
  <c r="B272" i="3"/>
  <c r="H359" i="3"/>
  <c r="H360" i="3"/>
  <c r="H361" i="3"/>
  <c r="H366" i="3"/>
  <c r="H367" i="3"/>
  <c r="B358" i="3"/>
  <c r="C367" i="3"/>
  <c r="C361" i="3"/>
  <c r="C360" i="3"/>
  <c r="C359" i="3"/>
  <c r="C353" i="3"/>
  <c r="C327" i="3"/>
  <c r="C244" i="3"/>
  <c r="C212" i="3"/>
  <c r="C105" i="3"/>
  <c r="H364" i="3" l="1"/>
  <c r="H368" i="3"/>
  <c r="G37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E78" authorId="0" shapeId="0" xr:uid="{FEB72122-3863-49F5-8EAB-BD43B5DA50F9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  <comment ref="E179" authorId="0" shapeId="0" xr:uid="{8DF949C5-E6CE-4B0D-A9A3-7F1E8DD6F545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  <comment ref="B313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Verify clause numbering corresponds with the finalized Tender Document
Eg. If you deleted B3 Site Investigation and D3 Definitions then the references will need to be revised. </t>
        </r>
      </text>
    </comment>
  </commentList>
</comments>
</file>

<file path=xl/sharedStrings.xml><?xml version="1.0" encoding="utf-8"?>
<sst xmlns="http://schemas.openxmlformats.org/spreadsheetml/2006/main" count="1291" uniqueCount="557">
  <si>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</si>
  <si>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</si>
  <si>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</si>
  <si>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</si>
  <si>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</si>
  <si>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</si>
  <si>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</si>
  <si>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</si>
  <si>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</si>
  <si>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</si>
  <si>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</si>
  <si>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</si>
  <si>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</si>
  <si>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</si>
  <si>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</si>
  <si>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</si>
  <si>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</si>
  <si>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</si>
  <si>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</si>
  <si>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</si>
  <si>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</si>
  <si>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</si>
  <si>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</si>
  <si>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</si>
  <si>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</si>
  <si>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</si>
  <si>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</si>
  <si>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</si>
  <si>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</si>
  <si>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</si>
  <si>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</si>
  <si>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</si>
  <si>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</si>
  <si>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</si>
  <si>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</si>
  <si>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</si>
  <si>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</si>
  <si>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</si>
  <si>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</si>
  <si>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</si>
  <si>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</si>
  <si>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</si>
  <si>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</si>
  <si>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</si>
  <si>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</si>
  <si>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</si>
  <si>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</si>
  <si>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</si>
  <si>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</si>
  <si>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</si>
  <si>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</si>
  <si>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</si>
  <si>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</si>
  <si>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</si>
  <si>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</si>
  <si>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</si>
  <si>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</si>
  <si>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</si>
  <si>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</si>
  <si>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</si>
  <si>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</si>
  <si>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</si>
  <si>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</si>
  <si>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</si>
  <si>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</si>
  <si>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</si>
  <si>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</si>
  <si>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</si>
  <si>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</si>
  <si>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Tie-ins and Approaches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</si>
  <si>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</si>
  <si>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</si>
  <si>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</si>
  <si>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</si>
  <si>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</si>
  <si>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</si>
  <si>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</si>
  <si>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</si>
  <si>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</si>
  <si>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Adjustment of Valve Boxes</t>
  </si>
  <si>
    <t>Valve Box Extensions</t>
  </si>
  <si>
    <t>Adjustment of Curb Stop Boxes</t>
  </si>
  <si>
    <t>A003</t>
  </si>
  <si>
    <t>Excavation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</si>
  <si>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</si>
  <si>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</si>
  <si>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</si>
  <si>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</si>
  <si>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</si>
  <si>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</si>
  <si>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</si>
  <si>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</si>
  <si>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</si>
  <si>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</si>
  <si>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</si>
  <si>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</si>
  <si>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</si>
  <si>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</si>
  <si>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</si>
  <si>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</si>
  <si>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</si>
  <si>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</si>
  <si>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</si>
  <si>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</si>
  <si>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</si>
  <si>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</si>
  <si>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</si>
  <si>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</si>
  <si>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</si>
  <si>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</si>
  <si>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</si>
  <si>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</si>
  <si>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</si>
  <si>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</si>
  <si>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</si>
  <si>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</si>
  <si>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</si>
  <si>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</si>
  <si>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</si>
  <si>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</si>
  <si>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</si>
  <si>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</si>
  <si>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</si>
  <si>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</si>
  <si>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</si>
  <si>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</si>
  <si>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</si>
  <si>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</si>
  <si>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</si>
  <si>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</si>
  <si>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</si>
  <si>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</si>
  <si>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</si>
  <si>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</si>
  <si>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</si>
  <si>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</si>
  <si>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</si>
  <si>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</si>
  <si>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</si>
  <si>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</si>
  <si>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</si>
  <si>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</si>
  <si>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</si>
  <si>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</si>
  <si>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</si>
  <si>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</si>
  <si>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</si>
  <si>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</si>
  <si>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</si>
  <si>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</si>
  <si>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</si>
  <si>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</si>
  <si>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</si>
  <si>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</si>
  <si>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</si>
  <si>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</si>
  <si>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</si>
  <si>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E038</t>
  </si>
  <si>
    <t>B100r</t>
  </si>
  <si>
    <t>Miscellaneous Concrete Slab Removal</t>
  </si>
  <si>
    <t>B104r</t>
  </si>
  <si>
    <t xml:space="preserve">250 mm </t>
  </si>
  <si>
    <t>E039</t>
  </si>
  <si>
    <t>(SEE B9)</t>
  </si>
  <si>
    <t>A.1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</si>
  <si>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</si>
  <si>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</si>
  <si>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</si>
  <si>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</si>
  <si>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</si>
  <si>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</si>
  <si>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</si>
  <si>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</si>
  <si>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</si>
  <si>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</si>
  <si>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</si>
  <si>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B184rlA</t>
  </si>
  <si>
    <t>B190</t>
  </si>
  <si>
    <t xml:space="preserve">Construction of Asphaltic Concrete Overlay </t>
  </si>
  <si>
    <t>B194</t>
  </si>
  <si>
    <t>B195</t>
  </si>
  <si>
    <t>CW 3326-R3</t>
  </si>
  <si>
    <t>E19</t>
  </si>
  <si>
    <t>C007</t>
  </si>
  <si>
    <t>C014</t>
  </si>
  <si>
    <t>Construction of Concrete Median Slabs</t>
  </si>
  <si>
    <t>SD-227A</t>
  </si>
  <si>
    <t>Construction of Barrier (180 mm ht, Integral)</t>
  </si>
  <si>
    <t>SD-204</t>
  </si>
  <si>
    <t>viii)</t>
  </si>
  <si>
    <t>C050</t>
  </si>
  <si>
    <t>Supply and Installation of Dowel Assemblies</t>
  </si>
  <si>
    <t>CW 3310-R17</t>
  </si>
  <si>
    <t>E22</t>
  </si>
  <si>
    <t>E011</t>
  </si>
  <si>
    <t>E013</t>
  </si>
  <si>
    <t>A.33</t>
  </si>
  <si>
    <t>Sewer Service Risers</t>
  </si>
  <si>
    <t>E014</t>
  </si>
  <si>
    <t>E016</t>
  </si>
  <si>
    <t>SD-015</t>
  </si>
  <si>
    <t>E040</t>
  </si>
  <si>
    <t>E046</t>
  </si>
  <si>
    <t>Removal of Existing Catch Basins</t>
  </si>
  <si>
    <t>E047</t>
  </si>
  <si>
    <t>Removal of Existing Catch Pit</t>
  </si>
  <si>
    <t>E16</t>
  </si>
  <si>
    <t>E072</t>
  </si>
  <si>
    <t>Watermain and Water Service Insulation</t>
  </si>
  <si>
    <t>E073</t>
  </si>
  <si>
    <t>Pipe Under Roadway Excavation (SD-018)</t>
  </si>
  <si>
    <t>E23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</si>
  <si>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</si>
  <si>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</si>
  <si>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</si>
  <si>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</si>
  <si>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</si>
  <si>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</si>
  <si>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</si>
  <si>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</si>
  <si>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</si>
  <si>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</si>
  <si>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</si>
  <si>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</si>
  <si>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</si>
  <si>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</si>
  <si>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</si>
  <si>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</si>
  <si>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</si>
  <si>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 xml:space="preserve">CW 3240-R10 </t>
  </si>
  <si>
    <t>SD-202B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</si>
  <si>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</si>
  <si>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</si>
  <si>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</si>
  <si>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</si>
  <si>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</si>
  <si>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</si>
  <si>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</si>
  <si>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</si>
  <si>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</si>
  <si>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</si>
  <si>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</si>
  <si>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</si>
  <si>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</si>
  <si>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</si>
  <si>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</si>
  <si>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</si>
  <si>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</si>
  <si>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</si>
  <si>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</si>
  <si>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</si>
  <si>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</si>
  <si>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</si>
  <si>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</si>
  <si>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</si>
  <si>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</si>
  <si>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</si>
  <si>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</si>
  <si>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</si>
  <si>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</si>
  <si>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</si>
  <si>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</si>
  <si>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</si>
  <si>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</si>
  <si>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</si>
  <si>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</si>
  <si>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</si>
  <si>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</si>
  <si>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</si>
  <si>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</si>
  <si>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</si>
  <si>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</si>
  <si>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</si>
  <si>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</si>
  <si>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</si>
  <si>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</si>
  <si>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</si>
  <si>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</si>
  <si>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</si>
  <si>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</si>
  <si>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</si>
  <si>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</si>
  <si>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</si>
  <si>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</si>
  <si>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</si>
  <si>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</si>
  <si>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</si>
  <si>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</si>
  <si>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</si>
  <si>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</si>
  <si>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</si>
  <si>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</si>
  <si>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</si>
  <si>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SD-200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</si>
  <si>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</si>
  <si>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</si>
  <si>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</si>
  <si>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</si>
  <si>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</si>
  <si>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</si>
  <si>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</si>
  <si>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</si>
  <si>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</si>
  <si>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</si>
  <si>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B.31</t>
  </si>
  <si>
    <t>ROADWORKS - REMOVALS/RENEWALS</t>
  </si>
  <si>
    <t>MOBILIZATION /DEMOLIBIZATION</t>
  </si>
  <si>
    <t>L. sum</t>
  </si>
  <si>
    <t>G</t>
  </si>
  <si>
    <t>F.1</t>
  </si>
  <si>
    <t>Total:</t>
  </si>
  <si>
    <t>I001</t>
  </si>
  <si>
    <t>Mobilization/Demobilization</t>
  </si>
  <si>
    <t>WILLIAM AVE. RECONSTRUCTION - ARLINGTON ST. TO MCPHILLIPS ST.</t>
  </si>
  <si>
    <t>SELKIRK AVE. RECONSTRUCTION - ARLINGTON ST. TO MCPHILLIPS ST.</t>
  </si>
  <si>
    <t>CW 3110-R21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</si>
  <si>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</si>
  <si>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</si>
  <si>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</si>
  <si>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</si>
  <si>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</si>
  <si>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</si>
  <si>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</si>
  <si>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</si>
  <si>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</si>
  <si>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</si>
  <si>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</si>
  <si>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</si>
  <si>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</si>
  <si>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B155rlA</t>
  </si>
  <si>
    <t>Barrier (150 mm reveal ht, Dowelled)</t>
  </si>
  <si>
    <t>3 m to 30 m</t>
  </si>
  <si>
    <t>Private Walk Renewal</t>
  </si>
  <si>
    <t>100 mm Concrete</t>
  </si>
  <si>
    <t>Paving Stones</t>
  </si>
  <si>
    <t>CW 3410-R12</t>
  </si>
  <si>
    <t>Concrete Pavement (Up to 400mm)</t>
  </si>
  <si>
    <t>Construction of 230 mm Concrete Pavement (Plain-Dowelled), Slip Form Paving</t>
  </si>
  <si>
    <t>Construction of 230 mm Concrete Pavement (Plain-Dowelled), Hand Placed</t>
  </si>
  <si>
    <t>C025-72</t>
  </si>
  <si>
    <t>Construction of 230 mm Concrete Pavement for Early Opening 72 Hour (Plain-Dowelled), Hand Placed</t>
  </si>
  <si>
    <t>C026-24</t>
  </si>
  <si>
    <t>Construction of 200 mm Concrete Pavement for Early Opening 24 Hour (Reinforced), Hand Placed</t>
  </si>
  <si>
    <t>C035B</t>
  </si>
  <si>
    <t>C037B</t>
  </si>
  <si>
    <t>C045</t>
  </si>
  <si>
    <t>Construction of   Lip Curb (40 mm ht, Integral)</t>
  </si>
  <si>
    <t>C026-72</t>
  </si>
  <si>
    <t>Construction of 200 mm Concrete Pavement for Early Opening 72 Hour (Reinforced)</t>
  </si>
  <si>
    <t>F.3</t>
  </si>
  <si>
    <t>F.4</t>
  </si>
  <si>
    <t>F.5</t>
  </si>
  <si>
    <t>F.6</t>
  </si>
  <si>
    <t>F.7</t>
  </si>
  <si>
    <t>Valve Cleaning</t>
  </si>
  <si>
    <t>Removal of Existing Street Car Track Bedding</t>
  </si>
  <si>
    <t>Removal of Existing Street Car Track Rails</t>
  </si>
  <si>
    <t>100 mm Sidewalk with Block Outs</t>
  </si>
  <si>
    <t>Supply and Installation of Interlocking Paving Stones</t>
  </si>
  <si>
    <t>Holland Stone - Charcoal - Sidewalk Pavers (210mm x 210mm x 60mm)</t>
  </si>
  <si>
    <t>Holland Stone - Blue - Transit Stop Pavers (210mm x 105mm x 60mm)</t>
  </si>
  <si>
    <t>WATER AND WASTE WORK - WILLIAM AVE.</t>
  </si>
  <si>
    <t>WATER AND WASTE WORK - SELKIRK AVE.</t>
  </si>
  <si>
    <t>B.32</t>
  </si>
  <si>
    <t>Supply and Install Sewer Service Outlet Restrictor</t>
  </si>
  <si>
    <t>150mm</t>
  </si>
  <si>
    <t>200mm</t>
  </si>
  <si>
    <t>Trenchless Installation, Class B Sand Bedding, Class 3 Backfill</t>
  </si>
  <si>
    <t>E.11</t>
  </si>
  <si>
    <t>E041B</t>
  </si>
  <si>
    <t>Connecting to 300 mm Sewer</t>
  </si>
  <si>
    <t>Connecting to 375 mm Sewer</t>
  </si>
  <si>
    <t>Connecting to 450 mm Sewer</t>
  </si>
  <si>
    <t>Connecting to 250 mm  Sewer</t>
  </si>
  <si>
    <t>250 mm (PVC) Connecting Pipe</t>
  </si>
  <si>
    <t>E044</t>
  </si>
  <si>
    <t>Abandoning  Existing Catch Basins</t>
  </si>
  <si>
    <t>Plugging Existing Sewers and Sewer Services Smaller Than 300mm</t>
  </si>
  <si>
    <t>E.10</t>
  </si>
  <si>
    <t>MH REPAIR (S-MH00012609)</t>
  </si>
  <si>
    <t>Remove and Replace Existing Manhole</t>
  </si>
  <si>
    <t>SD-010</t>
  </si>
  <si>
    <t>1200mm diameter base</t>
  </si>
  <si>
    <t>v.m.</t>
  </si>
  <si>
    <t>MH REPAIR (S-MH00012650)</t>
  </si>
  <si>
    <t>Patching Existing Manholes</t>
  </si>
  <si>
    <t>MH REPAIR (S-MH00008715)</t>
  </si>
  <si>
    <t>MH REPAIR (S-MH00008700)</t>
  </si>
  <si>
    <t>MH REPAIR (S-MH00008761)</t>
  </si>
  <si>
    <r>
      <t>Repair of Concrete Benching (up to 0.5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</si>
  <si>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SEWER REPAIR (S-MA00010838)</t>
  </si>
  <si>
    <t>D.8</t>
  </si>
  <si>
    <t>D.9</t>
  </si>
  <si>
    <t>Connecting New Sewer Service to Existing Sewer Service</t>
  </si>
  <si>
    <t>CW 2145-R4</t>
  </si>
  <si>
    <t>SEWER REPAIR (S-MA00010935)</t>
  </si>
  <si>
    <t>MH REPAIR (S-MH20017493)</t>
  </si>
  <si>
    <t>MH REPAIR (S-MH20017500)</t>
  </si>
  <si>
    <t>MH REPAIR (S-MH70008138)</t>
  </si>
  <si>
    <t>MH REPAIR (S-MH20017498)</t>
  </si>
  <si>
    <t>MH REPAIR (S-MH20017497)</t>
  </si>
  <si>
    <t>MH REPAIR (S-MH70008180)</t>
  </si>
  <si>
    <t>SEWER REPAIR (S-MA20019483)</t>
  </si>
  <si>
    <t>100mm</t>
  </si>
  <si>
    <t>McPhillips St. and William Ave.</t>
  </si>
  <si>
    <t>Selkirk Ave. and Sinclair St.</t>
  </si>
  <si>
    <t>TRAFFIC SIGNALS</t>
  </si>
  <si>
    <t>Installation of Conduit</t>
  </si>
  <si>
    <t>CW 3620</t>
  </si>
  <si>
    <t>Installation of Conduit in Open Trench - Single</t>
  </si>
  <si>
    <t>Installation of Conduit in Open Trench - Double</t>
  </si>
  <si>
    <t>Installation of Concrete Bases - Early Open</t>
  </si>
  <si>
    <t>Signal Pole Base - Type OD (Medium Duty - 32 Dia. Bolts)</t>
  </si>
  <si>
    <t>Ea.</t>
  </si>
  <si>
    <t>Signal Pole Base - Type G (Light Duty - 32 Dia. Bolts)</t>
  </si>
  <si>
    <t>Ground Rods (Electrodes)</t>
  </si>
  <si>
    <t>Installation of Service Boxes</t>
  </si>
  <si>
    <t>Service Box - Pre-Cast (17" x 30")</t>
  </si>
  <si>
    <t>Installation of Conduit into Existing Utility Manholes and Service Boxes</t>
  </si>
  <si>
    <t>Removal of Existing Bases and Service Boxes</t>
  </si>
  <si>
    <t>Signal Pole Base or Service Box</t>
  </si>
  <si>
    <t>Cutovers</t>
  </si>
  <si>
    <t>Controller Base or Pedestal Base</t>
  </si>
  <si>
    <t>INSTALLATIONS</t>
  </si>
  <si>
    <t>REMOVALS</t>
  </si>
  <si>
    <t>A008A1</t>
  </si>
  <si>
    <t>100 mm Granular A Limestone</t>
  </si>
  <si>
    <t>Construction of Asphaltic Concrete Base Course (Type III)</t>
  </si>
  <si>
    <t xml:space="preserve">CW 3410-R12 </t>
  </si>
  <si>
    <t>C038A</t>
  </si>
  <si>
    <t>C038B</t>
  </si>
  <si>
    <t xml:space="preserve">SD-200 
SD-229E        </t>
  </si>
  <si>
    <t>C039B</t>
  </si>
  <si>
    <t>Construction of Retaining Curb (150mm ht, Separate)</t>
  </si>
  <si>
    <t>C063</t>
  </si>
  <si>
    <t>C029-72</t>
  </si>
  <si>
    <t>Construction of 150 mm Concrete Pavement for Early Opening 72 Hour (Reinforced)</t>
  </si>
  <si>
    <t>WILLIAM AVE. - STREETLIGHT WORKS</t>
  </si>
  <si>
    <t>SELKIRK AVE. - STREETLIGHT WORKS</t>
  </si>
  <si>
    <t>NEW STREET LIGHT INSTALLATION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</si>
  <si>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</si>
  <si>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</si>
  <si>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</si>
  <si>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</si>
  <si>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</si>
  <si>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</si>
  <si>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</si>
  <si>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</si>
  <si>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 xml:space="preserve">Splicing 1/0 AL triplex cable or 3 single conductor street light cables. 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</si>
  <si>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</si>
  <si>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Expose underground cable entrance of existing streetlight pole and install new streetlight cable.</t>
  </si>
  <si>
    <t xml:space="preserve">Removal of 25' to 35' street light pole and precast, poured in place concrete, steel power installed base or direct buried including davit arm, luminaire and appurtenances  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</si>
  <si>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</si>
  <si>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</si>
  <si>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E21</t>
  </si>
  <si>
    <t>CW 3325-R5, E14</t>
  </si>
  <si>
    <t>CW 3335-R1, E15</t>
  </si>
  <si>
    <t>CW 2130-R12, E24</t>
  </si>
  <si>
    <t>E20</t>
  </si>
  <si>
    <t>E28</t>
  </si>
  <si>
    <t>E2</t>
  </si>
  <si>
    <t xml:space="preserve"> i)</t>
  </si>
  <si>
    <t>Construction of Curb and Gutter (150 mm ht, Barrier, Integral, 600 mm width, 150 mm Plain Concrete Pavement) Slip Form Paving</t>
  </si>
  <si>
    <t xml:space="preserve">Construction of Curb and Gutter (180 mm ht, Barrier, Integral, 600 mm width, 150 mm Plain Concrete Pavement) Slip Form Paving 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</si>
  <si>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</si>
  <si>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</si>
  <si>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</si>
  <si>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</si>
  <si>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</si>
  <si>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</si>
  <si>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</si>
  <si>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</si>
  <si>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</si>
  <si>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</si>
  <si>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</si>
  <si>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</si>
  <si>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</si>
  <si>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</si>
  <si>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E.9</t>
  </si>
  <si>
    <t>E.12</t>
  </si>
  <si>
    <t>E.13</t>
  </si>
  <si>
    <t>E.14</t>
  </si>
  <si>
    <t>H</t>
  </si>
  <si>
    <t>H.1</t>
  </si>
  <si>
    <t>F.2</t>
  </si>
  <si>
    <t>F.8</t>
  </si>
  <si>
    <t>F.9</t>
  </si>
  <si>
    <t>F.10</t>
  </si>
  <si>
    <t>F.11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</si>
  <si>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</t>
    </r>
  </si>
  <si>
    <t>Arlington St. to Battery St. (2021)</t>
  </si>
  <si>
    <t>Removal of 35' "Trolley" poles, poured in place concrete base, arm and luminaire</t>
  </si>
  <si>
    <t>McPhillips St. to Battery St. (2022)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</si>
  <si>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</si>
  <si>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</si>
  <si>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</si>
  <si>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</si>
  <si>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</si>
  <si>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</si>
  <si>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</si>
  <si>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</si>
  <si>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</si>
  <si>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</si>
  <si>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</si>
  <si>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</si>
  <si>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</si>
  <si>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</si>
  <si>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</si>
  <si>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</si>
  <si>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</si>
  <si>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</si>
  <si>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</si>
  <si>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</si>
  <si>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Connecting to 400 mm Sewer</t>
  </si>
  <si>
    <t>F002</t>
  </si>
  <si>
    <t>Replacing Existing Risers</t>
  </si>
  <si>
    <t>F002A</t>
  </si>
  <si>
    <t>Pre-cast Concrete Risers</t>
  </si>
  <si>
    <t>E017</t>
  </si>
  <si>
    <t>Sewer Repair - Up to 3.0 Meters Long</t>
  </si>
  <si>
    <t>E018</t>
  </si>
  <si>
    <t>E019</t>
  </si>
  <si>
    <t xml:space="preserve">400 mm </t>
  </si>
  <si>
    <t>Class 3 Backfill</t>
  </si>
  <si>
    <t>E020</t>
  </si>
  <si>
    <t xml:space="preserve">Sewer Repair - In Addition to First 3.0 Meters </t>
  </si>
  <si>
    <t>E021</t>
  </si>
  <si>
    <t>E022</t>
  </si>
  <si>
    <t>E022A</t>
  </si>
  <si>
    <t>Sewer Inspection ( following repair)</t>
  </si>
  <si>
    <t>E022I</t>
  </si>
  <si>
    <t>400 mm</t>
  </si>
  <si>
    <t>E017G</t>
  </si>
  <si>
    <t xml:space="preserve">300 mm </t>
  </si>
  <si>
    <t>E017H</t>
  </si>
  <si>
    <t>E022E</t>
  </si>
  <si>
    <t>300 mm</t>
  </si>
  <si>
    <t>E017E</t>
  </si>
  <si>
    <t>E017F</t>
  </si>
  <si>
    <t>E022D</t>
  </si>
  <si>
    <t>250 mm</t>
  </si>
  <si>
    <t>150 mm, PVC</t>
  </si>
  <si>
    <t>E010</t>
  </si>
  <si>
    <t>In a Trench, Class B Sand  Bedding, Class 3 Backfill</t>
  </si>
  <si>
    <t>E042</t>
  </si>
  <si>
    <t>E043</t>
  </si>
  <si>
    <t xml:space="preserve">150 mm </t>
  </si>
  <si>
    <t>B155rlA2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</si>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</sst>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3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vertAlign val="superscript"/>
      <sz val="12"/>
      <color theme="1"/>
      <name val="Arial"/>
      <family val="2"/>
    </font>
    <font>
      <sz val="10"/>
      <name val="MS Sans Serif"/>
    </font>
    <font>
      <i/>
      <sz val="12"/>
      <color indexed="8"/>
      <name val="Arial"/>
      <family val="2"/>
    </font>
    <font>
      <b/>
      <sz val="10"/>
      <color theme="1"/>
      <name val="MS Sans Serif"/>
      <family val="2"/>
    </font>
    <font>
      <b/>
      <i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4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  <xf numFmtId="0" fontId="59" fillId="0" borderId="0"/>
    <xf numFmtId="0" fontId="11" fillId="0" borderId="0"/>
  </cellStyleXfs>
  <cellXfs count="329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8" xfId="0" applyNumberFormat="1" applyBorder="1"/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13" xfId="0" applyNumberFormat="1" applyBorder="1"/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/>
    <xf numFmtId="0" fontId="0" fillId="0" borderId="16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7" fontId="0" fillId="0" borderId="20" xfId="0" applyNumberFormat="1" applyFill="1" applyBorder="1" applyAlignment="1">
      <alignment horizontal="right"/>
    </xf>
    <xf numFmtId="166" fontId="55" fillId="0" borderId="1" xfId="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/>
    </xf>
    <xf numFmtId="0" fontId="0" fillId="0" borderId="13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" fontId="55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7" fontId="10" fillId="2" borderId="57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7" fontId="10" fillId="2" borderId="59" xfId="81" applyNumberFormat="1" applyBorder="1" applyAlignment="1">
      <alignment horizontal="right" vertical="center"/>
    </xf>
    <xf numFmtId="7" fontId="0" fillId="2" borderId="60" xfId="0" applyNumberFormat="1" applyBorder="1" applyAlignment="1">
      <alignment horizontal="right"/>
    </xf>
    <xf numFmtId="4" fontId="55" fillId="26" borderId="1" xfId="0" applyNumberFormat="1" applyFont="1" applyFill="1" applyBorder="1" applyAlignment="1">
      <alignment horizontal="center" vertical="top" wrapText="1"/>
    </xf>
    <xf numFmtId="164" fontId="55" fillId="0" borderId="1" xfId="0" applyNumberFormat="1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center" vertical="top" wrapText="1"/>
    </xf>
    <xf numFmtId="1" fontId="55" fillId="0" borderId="1" xfId="0" applyNumberFormat="1" applyFont="1" applyFill="1" applyBorder="1" applyAlignment="1">
      <alignment horizontal="right" vertical="top"/>
    </xf>
    <xf numFmtId="166" fontId="55" fillId="0" borderId="1" xfId="0" applyNumberFormat="1" applyFont="1" applyFill="1" applyBorder="1" applyAlignment="1">
      <alignment vertical="top"/>
    </xf>
    <xf numFmtId="0" fontId="56" fillId="26" borderId="0" xfId="0" applyFont="1" applyFill="1"/>
    <xf numFmtId="167" fontId="55" fillId="26" borderId="1" xfId="0" applyNumberFormat="1" applyFont="1" applyFill="1" applyBorder="1" applyAlignment="1">
      <alignment horizontal="center" vertical="top"/>
    </xf>
    <xf numFmtId="164" fontId="55" fillId="0" borderId="1" xfId="0" applyNumberFormat="1" applyFont="1" applyFill="1" applyBorder="1" applyAlignment="1">
      <alignment horizontal="center" vertical="top" wrapText="1"/>
    </xf>
    <xf numFmtId="166" fontId="55" fillId="26" borderId="1" xfId="0" applyNumberFormat="1" applyFont="1" applyFill="1" applyBorder="1" applyAlignment="1">
      <alignment vertical="top"/>
    </xf>
    <xf numFmtId="4" fontId="55" fillId="26" borderId="1" xfId="0" applyNumberFormat="1" applyFont="1" applyFill="1" applyBorder="1" applyAlignment="1">
      <alignment horizontal="center" vertical="top"/>
    </xf>
    <xf numFmtId="177" fontId="55" fillId="26" borderId="1" xfId="0" applyNumberFormat="1" applyFont="1" applyFill="1" applyBorder="1" applyAlignment="1">
      <alignment horizontal="center" vertical="top"/>
    </xf>
    <xf numFmtId="177" fontId="55" fillId="26" borderId="1" xfId="0" applyNumberFormat="1" applyFont="1" applyFill="1" applyBorder="1" applyAlignment="1">
      <alignment horizontal="center" vertical="top" wrapText="1"/>
    </xf>
    <xf numFmtId="177" fontId="55" fillId="26" borderId="1" xfId="0" applyNumberFormat="1" applyFont="1" applyFill="1" applyBorder="1" applyAlignment="1">
      <alignment horizontal="left" vertical="top" wrapText="1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vertical="top"/>
    </xf>
    <xf numFmtId="7" fontId="0" fillId="0" borderId="19" xfId="0" applyNumberFormat="1" applyFill="1" applyBorder="1" applyAlignment="1">
      <alignment horizontal="right"/>
    </xf>
    <xf numFmtId="4" fontId="57" fillId="26" borderId="1" xfId="0" applyNumberFormat="1" applyFont="1" applyFill="1" applyBorder="1" applyAlignment="1">
      <alignment horizontal="center" vertical="top"/>
    </xf>
    <xf numFmtId="164" fontId="55" fillId="26" borderId="1" xfId="0" applyNumberFormat="1" applyFont="1" applyFill="1" applyBorder="1" applyAlignment="1">
      <alignment horizontal="left" vertical="top" wrapText="1"/>
    </xf>
    <xf numFmtId="0" fontId="55" fillId="26" borderId="1" xfId="0" applyFont="1" applyFill="1" applyBorder="1" applyAlignment="1">
      <alignment horizontal="center" vertical="top" wrapText="1"/>
    </xf>
    <xf numFmtId="1" fontId="55" fillId="26" borderId="1" xfId="0" applyNumberFormat="1" applyFont="1" applyFill="1" applyBorder="1" applyAlignment="1">
      <alignment horizontal="right" vertical="top"/>
    </xf>
    <xf numFmtId="0" fontId="56" fillId="0" borderId="0" xfId="0" applyFont="1" applyFill="1"/>
    <xf numFmtId="1" fontId="55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 applyProtection="1">
      <alignment vertical="top"/>
      <protection locked="0"/>
    </xf>
    <xf numFmtId="166" fontId="55" fillId="0" borderId="1" xfId="0" applyNumberFormat="1" applyFont="1" applyFill="1" applyBorder="1" applyAlignment="1">
      <alignment vertical="top" wrapText="1"/>
    </xf>
    <xf numFmtId="4" fontId="57" fillId="26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164" fontId="55" fillId="0" borderId="1" xfId="80" applyNumberFormat="1" applyFont="1" applyBorder="1" applyAlignment="1">
      <alignment horizontal="left" vertical="top" wrapText="1"/>
    </xf>
    <xf numFmtId="4" fontId="55" fillId="26" borderId="1" xfId="80" applyNumberFormat="1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vertical="center"/>
    </xf>
    <xf numFmtId="0" fontId="56" fillId="26" borderId="0" xfId="0" applyFont="1" applyFill="1" applyAlignment="1">
      <alignment vertical="top"/>
    </xf>
    <xf numFmtId="4" fontId="10" fillId="26" borderId="1" xfId="0" applyNumberFormat="1" applyFont="1" applyFill="1" applyBorder="1" applyAlignment="1">
      <alignment horizontal="center" vertical="top"/>
    </xf>
    <xf numFmtId="4" fontId="55" fillId="26" borderId="38" xfId="0" applyNumberFormat="1" applyFont="1" applyFill="1" applyBorder="1" applyAlignment="1">
      <alignment horizontal="center" vertical="top" wrapText="1"/>
    </xf>
    <xf numFmtId="164" fontId="55" fillId="0" borderId="39" xfId="0" applyNumberFormat="1" applyFont="1" applyFill="1" applyBorder="1" applyAlignment="1">
      <alignment horizontal="center" vertical="top" wrapText="1"/>
    </xf>
    <xf numFmtId="1" fontId="55" fillId="0" borderId="39" xfId="0" applyNumberFormat="1" applyFont="1" applyFill="1" applyBorder="1" applyAlignment="1">
      <alignment horizontal="right" vertical="top" wrapText="1"/>
    </xf>
    <xf numFmtId="178" fontId="55" fillId="0" borderId="1" xfId="0" applyNumberFormat="1" applyFont="1" applyFill="1" applyBorder="1" applyAlignment="1">
      <alignment horizontal="right" vertical="top" wrapText="1"/>
    </xf>
    <xf numFmtId="164" fontId="55" fillId="0" borderId="1" xfId="0" applyNumberFormat="1" applyFont="1" applyFill="1" applyBorder="1" applyAlignment="1">
      <alignment vertical="top" wrapText="1"/>
    </xf>
    <xf numFmtId="164" fontId="55" fillId="0" borderId="39" xfId="0" applyNumberFormat="1" applyFont="1" applyFill="1" applyBorder="1" applyAlignment="1">
      <alignment horizontal="left" vertical="top" wrapText="1"/>
    </xf>
    <xf numFmtId="164" fontId="55" fillId="0" borderId="1" xfId="80" applyNumberFormat="1" applyFont="1" applyFill="1" applyBorder="1" applyAlignment="1">
      <alignment horizontal="center" vertical="top" wrapText="1"/>
    </xf>
    <xf numFmtId="164" fontId="55" fillId="0" borderId="1" xfId="80" applyNumberFormat="1" applyFont="1" applyBorder="1" applyAlignment="1">
      <alignment vertical="top" wrapText="1"/>
    </xf>
    <xf numFmtId="4" fontId="40" fillId="0" borderId="38" xfId="109" applyNumberFormat="1" applyFont="1" applyFill="1" applyBorder="1" applyAlignment="1">
      <alignment horizontal="center" vertical="top"/>
    </xf>
    <xf numFmtId="164" fontId="2" fillId="25" borderId="19" xfId="0" applyNumberFormat="1" applyFont="1" applyFill="1" applyBorder="1" applyAlignment="1">
      <alignment horizontal="left" vertical="center" wrapText="1"/>
    </xf>
    <xf numFmtId="0" fontId="55" fillId="0" borderId="1" xfId="109" applyFont="1" applyFill="1" applyBorder="1" applyAlignment="1">
      <alignment vertical="center"/>
    </xf>
    <xf numFmtId="166" fontId="55" fillId="0" borderId="1" xfId="109" applyNumberFormat="1" applyFont="1" applyFill="1" applyBorder="1" applyAlignment="1">
      <alignment vertical="top"/>
    </xf>
    <xf numFmtId="0" fontId="10" fillId="0" borderId="0" xfId="109" applyFill="1"/>
    <xf numFmtId="164" fontId="55" fillId="0" borderId="1" xfId="109" applyNumberFormat="1" applyFont="1" applyFill="1" applyBorder="1" applyAlignment="1">
      <alignment horizontal="left" vertical="top" wrapText="1"/>
    </xf>
    <xf numFmtId="166" fontId="55" fillId="0" borderId="1" xfId="109" applyNumberFormat="1" applyFont="1" applyFill="1" applyBorder="1" applyAlignment="1" applyProtection="1">
      <alignment vertical="top"/>
      <protection locked="0"/>
    </xf>
    <xf numFmtId="4" fontId="40" fillId="0" borderId="38" xfId="109" applyNumberFormat="1" applyFont="1" applyFill="1" applyBorder="1" applyAlignment="1">
      <alignment horizontal="center" vertical="top" wrapText="1"/>
    </xf>
    <xf numFmtId="0" fontId="0" fillId="2" borderId="48" xfId="0" applyBorder="1" applyAlignment="1">
      <alignment vertical="center" wrapText="1"/>
    </xf>
    <xf numFmtId="164" fontId="55" fillId="0" borderId="38" xfId="109" applyNumberFormat="1" applyFont="1" applyFill="1" applyBorder="1" applyAlignment="1">
      <alignment horizontal="center" vertical="top" wrapText="1"/>
    </xf>
    <xf numFmtId="3" fontId="55" fillId="0" borderId="39" xfId="109" applyNumberFormat="1" applyFont="1" applyFill="1" applyBorder="1" applyAlignment="1">
      <alignment horizontal="right" vertical="top" wrapText="1"/>
    </xf>
    <xf numFmtId="3" fontId="55" fillId="0" borderId="39" xfId="109" applyNumberFormat="1" applyFont="1" applyFill="1" applyBorder="1" applyAlignment="1">
      <alignment horizontal="right" vertical="top"/>
    </xf>
    <xf numFmtId="4" fontId="55" fillId="0" borderId="39" xfId="109" applyNumberFormat="1" applyFont="1" applyFill="1" applyBorder="1" applyAlignment="1">
      <alignment horizontal="right" vertical="top"/>
    </xf>
    <xf numFmtId="0" fontId="55" fillId="0" borderId="19" xfId="109" applyFont="1" applyFill="1" applyBorder="1" applyAlignment="1">
      <alignment horizontal="center" vertical="top" wrapText="1"/>
    </xf>
    <xf numFmtId="0" fontId="0" fillId="2" borderId="19" xfId="0" applyBorder="1" applyAlignment="1">
      <alignment vertical="center" wrapText="1"/>
    </xf>
    <xf numFmtId="164" fontId="6" fillId="0" borderId="19" xfId="0" applyNumberFormat="1" applyFont="1" applyFill="1" applyBorder="1" applyAlignment="1" applyProtection="1">
      <alignment horizontal="left" vertical="center"/>
    </xf>
    <xf numFmtId="0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164" fontId="55" fillId="0" borderId="1" xfId="80" applyNumberFormat="1" applyFont="1" applyFill="1" applyBorder="1" applyAlignment="1">
      <alignment vertical="top" wrapText="1"/>
    </xf>
    <xf numFmtId="164" fontId="55" fillId="0" borderId="1" xfId="80" applyNumberFormat="1" applyFont="1" applyFill="1" applyBorder="1" applyAlignment="1">
      <alignment horizontal="left" vertical="top" wrapText="1"/>
    </xf>
    <xf numFmtId="7" fontId="0" fillId="0" borderId="19" xfId="0" applyNumberFormat="1" applyFill="1" applyBorder="1" applyAlignment="1">
      <alignment horizontal="right" vertical="center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7" fontId="10" fillId="2" borderId="20" xfId="81" applyNumberFormat="1" applyBorder="1" applyAlignment="1">
      <alignment horizontal="right"/>
    </xf>
    <xf numFmtId="164" fontId="40" fillId="28" borderId="19" xfId="81" applyNumberFormat="1" applyFont="1" applyFill="1" applyBorder="1" applyAlignment="1">
      <alignment horizontal="left" vertical="center" wrapText="1"/>
    </xf>
    <xf numFmtId="0" fontId="10" fillId="27" borderId="20" xfId="81" applyFill="1" applyBorder="1" applyAlignment="1">
      <alignment horizontal="center" vertical="center"/>
    </xf>
    <xf numFmtId="7" fontId="10" fillId="27" borderId="19" xfId="81" applyNumberFormat="1" applyFill="1" applyBorder="1" applyAlignment="1">
      <alignment horizontal="right" vertical="center"/>
    </xf>
    <xf numFmtId="0" fontId="10" fillId="2" borderId="0" xfId="81"/>
    <xf numFmtId="4" fontId="55" fillId="26" borderId="1" xfId="81" applyNumberFormat="1" applyFont="1" applyFill="1" applyBorder="1" applyAlignment="1">
      <alignment horizontal="center" vertical="top"/>
    </xf>
    <xf numFmtId="164" fontId="55" fillId="0" borderId="1" xfId="81" applyNumberFormat="1" applyFont="1" applyFill="1" applyBorder="1" applyAlignment="1">
      <alignment horizontal="left" vertical="center" wrapText="1"/>
    </xf>
    <xf numFmtId="164" fontId="55" fillId="0" borderId="1" xfId="81" applyNumberFormat="1" applyFont="1" applyFill="1" applyBorder="1" applyAlignment="1">
      <alignment horizontal="center" vertical="center" wrapText="1"/>
    </xf>
    <xf numFmtId="0" fontId="55" fillId="0" borderId="1" xfId="81" applyFont="1" applyFill="1" applyBorder="1" applyAlignment="1">
      <alignment horizontal="center" vertical="center" wrapText="1"/>
    </xf>
    <xf numFmtId="166" fontId="55" fillId="0" borderId="1" xfId="81" applyNumberFormat="1" applyFont="1" applyFill="1" applyBorder="1" applyAlignment="1">
      <alignment vertical="center"/>
    </xf>
    <xf numFmtId="0" fontId="56" fillId="26" borderId="0" xfId="81" applyFont="1" applyFill="1"/>
    <xf numFmtId="164" fontId="40" fillId="25" borderId="19" xfId="81" applyNumberFormat="1" applyFont="1" applyFill="1" applyBorder="1" applyAlignment="1">
      <alignment horizontal="left" vertical="center" wrapText="1"/>
    </xf>
    <xf numFmtId="0" fontId="10" fillId="2" borderId="20" xfId="81" applyBorder="1" applyAlignment="1">
      <alignment horizontal="center" vertical="center"/>
    </xf>
    <xf numFmtId="7" fontId="10" fillId="2" borderId="19" xfId="81" applyNumberFormat="1" applyBorder="1" applyAlignment="1">
      <alignment horizontal="right" vertical="center"/>
    </xf>
    <xf numFmtId="0" fontId="10" fillId="2" borderId="0" xfId="81" applyAlignment="1">
      <alignment wrapText="1"/>
    </xf>
    <xf numFmtId="164" fontId="40" fillId="0" borderId="19" xfId="81" applyNumberFormat="1" applyFont="1" applyFill="1" applyBorder="1" applyAlignment="1">
      <alignment horizontal="left" vertical="center" wrapText="1"/>
    </xf>
    <xf numFmtId="0" fontId="55" fillId="0" borderId="1" xfId="81" applyFont="1" applyFill="1" applyBorder="1" applyAlignment="1">
      <alignment vertical="center"/>
    </xf>
    <xf numFmtId="166" fontId="55" fillId="0" borderId="1" xfId="81" applyNumberFormat="1" applyFont="1" applyFill="1" applyBorder="1" applyAlignment="1" applyProtection="1">
      <alignment vertical="center"/>
      <protection locked="0"/>
    </xf>
    <xf numFmtId="164" fontId="60" fillId="0" borderId="19" xfId="81" applyNumberFormat="1" applyFont="1" applyFill="1" applyBorder="1" applyAlignment="1">
      <alignment horizontal="left" vertical="center" wrapText="1"/>
    </xf>
    <xf numFmtId="164" fontId="2" fillId="25" borderId="61" xfId="0" applyNumberFormat="1" applyFont="1" applyFill="1" applyBorder="1" applyAlignment="1" applyProtection="1">
      <alignment horizontal="left" vertical="center"/>
    </xf>
    <xf numFmtId="1" fontId="0" fillId="2" borderId="62" xfId="0" applyNumberFormat="1" applyBorder="1" applyAlignment="1">
      <alignment horizontal="center" vertical="top"/>
    </xf>
    <xf numFmtId="0" fontId="0" fillId="2" borderId="62" xfId="0" applyNumberFormat="1" applyBorder="1" applyAlignment="1">
      <alignment horizontal="center" vertical="top"/>
    </xf>
    <xf numFmtId="7" fontId="0" fillId="2" borderId="64" xfId="0" applyNumberFormat="1" applyBorder="1" applyAlignment="1">
      <alignment horizontal="right"/>
    </xf>
    <xf numFmtId="164" fontId="2" fillId="25" borderId="61" xfId="0" applyNumberFormat="1" applyFont="1" applyFill="1" applyBorder="1" applyAlignment="1" applyProtection="1">
      <alignment horizontal="left" vertical="center" wrapText="1"/>
    </xf>
    <xf numFmtId="1" fontId="0" fillId="2" borderId="62" xfId="0" applyNumberFormat="1" applyBorder="1" applyAlignment="1">
      <alignment vertical="top"/>
    </xf>
    <xf numFmtId="7" fontId="0" fillId="0" borderId="62" xfId="0" applyNumberFormat="1" applyFill="1" applyBorder="1" applyAlignment="1">
      <alignment horizontal="right"/>
    </xf>
    <xf numFmtId="177" fontId="55" fillId="0" borderId="1" xfId="0" applyNumberFormat="1" applyFont="1" applyFill="1" applyBorder="1" applyAlignment="1">
      <alignment horizontal="left" vertical="top" wrapText="1"/>
    </xf>
    <xf numFmtId="177" fontId="55" fillId="0" borderId="1" xfId="0" applyNumberFormat="1" applyFont="1" applyFill="1" applyBorder="1" applyAlignment="1">
      <alignment horizontal="center" vertical="top" wrapText="1"/>
    </xf>
    <xf numFmtId="0" fontId="61" fillId="26" borderId="0" xfId="0" applyFont="1" applyFill="1"/>
    <xf numFmtId="1" fontId="0" fillId="0" borderId="62" xfId="0" applyNumberFormat="1" applyFill="1" applyBorder="1" applyAlignment="1">
      <alignment horizontal="center" vertical="top"/>
    </xf>
    <xf numFmtId="1" fontId="10" fillId="0" borderId="20" xfId="81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64" fontId="55" fillId="0" borderId="38" xfId="0" applyNumberFormat="1" applyFont="1" applyFill="1" applyBorder="1" applyAlignment="1">
      <alignment horizontal="center" vertical="top" wrapText="1"/>
    </xf>
    <xf numFmtId="0" fontId="0" fillId="0" borderId="15" xfId="0" applyNumberFormat="1" applyFill="1" applyBorder="1" applyAlignment="1">
      <alignment horizontal="centerContinuous"/>
    </xf>
    <xf numFmtId="1" fontId="0" fillId="0" borderId="32" xfId="0" applyNumberFormat="1" applyFill="1" applyBorder="1" applyAlignment="1">
      <alignment horizontal="center"/>
    </xf>
    <xf numFmtId="7" fontId="10" fillId="2" borderId="65" xfId="81" applyNumberFormat="1" applyBorder="1" applyAlignment="1">
      <alignment horizontal="right"/>
    </xf>
    <xf numFmtId="164" fontId="2" fillId="25" borderId="19" xfId="81" applyNumberFormat="1" applyFont="1" applyFill="1" applyBorder="1" applyAlignment="1">
      <alignment horizontal="left" vertical="top" wrapText="1"/>
    </xf>
    <xf numFmtId="1" fontId="10" fillId="2" borderId="19" xfId="81" applyNumberFormat="1" applyBorder="1" applyAlignment="1">
      <alignment horizontal="center" vertical="top"/>
    </xf>
    <xf numFmtId="0" fontId="10" fillId="2" borderId="19" xfId="81" applyBorder="1" applyAlignment="1">
      <alignment horizontal="center" vertical="top"/>
    </xf>
    <xf numFmtId="7" fontId="10" fillId="2" borderId="19" xfId="81" applyNumberFormat="1" applyBorder="1" applyAlignment="1">
      <alignment horizontal="right"/>
    </xf>
    <xf numFmtId="0" fontId="0" fillId="2" borderId="0" xfId="0"/>
    <xf numFmtId="7" fontId="10" fillId="2" borderId="0" xfId="81" applyNumberFormat="1" applyAlignment="1">
      <alignment horizontal="right"/>
    </xf>
    <xf numFmtId="164" fontId="10" fillId="0" borderId="1" xfId="81" applyNumberFormat="1" applyFill="1" applyBorder="1" applyAlignment="1">
      <alignment horizontal="left" vertical="top" wrapText="1"/>
    </xf>
    <xf numFmtId="0" fontId="10" fillId="0" borderId="1" xfId="8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40" fillId="0" borderId="1" xfId="0" applyFont="1" applyFill="1" applyBorder="1" applyAlignment="1">
      <alignment vertical="top" wrapText="1"/>
    </xf>
    <xf numFmtId="164" fontId="10" fillId="0" borderId="1" xfId="80" applyNumberFormat="1" applyFont="1" applyFill="1" applyBorder="1" applyAlignment="1">
      <alignment horizontal="left" vertical="top" wrapText="1"/>
    </xf>
    <xf numFmtId="164" fontId="10" fillId="0" borderId="1" xfId="80" applyNumberFormat="1" applyFont="1" applyFill="1" applyBorder="1" applyAlignment="1">
      <alignment horizontal="center" vertical="top" wrapText="1"/>
    </xf>
    <xf numFmtId="0" fontId="10" fillId="0" borderId="1" xfId="80" applyFont="1" applyFill="1" applyBorder="1" applyAlignment="1">
      <alignment horizontal="center" vertical="top" wrapText="1"/>
    </xf>
    <xf numFmtId="1" fontId="10" fillId="0" borderId="1" xfId="80" applyNumberFormat="1" applyFont="1" applyFill="1" applyBorder="1" applyAlignment="1">
      <alignment horizontal="right" vertical="top" wrapText="1"/>
    </xf>
    <xf numFmtId="166" fontId="10" fillId="0" borderId="1" xfId="80" applyNumberFormat="1" applyFont="1" applyFill="1" applyBorder="1" applyAlignment="1" applyProtection="1">
      <alignment vertical="top"/>
      <protection locked="0"/>
    </xf>
    <xf numFmtId="166" fontId="10" fillId="0" borderId="1" xfId="80" applyNumberFormat="1" applyFont="1" applyFill="1" applyBorder="1" applyAlignment="1">
      <alignment vertical="top"/>
    </xf>
    <xf numFmtId="164" fontId="10" fillId="0" borderId="1" xfId="80" applyNumberFormat="1" applyFont="1" applyBorder="1" applyAlignment="1">
      <alignment horizontal="left" vertical="top" wrapText="1"/>
    </xf>
    <xf numFmtId="0" fontId="10" fillId="0" borderId="1" xfId="80" applyFont="1" applyBorder="1" applyAlignment="1">
      <alignment horizontal="center" vertical="top" wrapText="1"/>
    </xf>
    <xf numFmtId="166" fontId="10" fillId="0" borderId="1" xfId="80" applyNumberFormat="1" applyFont="1" applyBorder="1" applyAlignment="1">
      <alignment vertical="top"/>
    </xf>
    <xf numFmtId="166" fontId="55" fillId="0" borderId="1" xfId="81" applyNumberFormat="1" applyFont="1" applyFill="1" applyBorder="1" applyAlignment="1" applyProtection="1">
      <alignment vertical="top"/>
      <protection locked="0"/>
    </xf>
    <xf numFmtId="164" fontId="2" fillId="25" borderId="67" xfId="0" applyNumberFormat="1" applyFont="1" applyFill="1" applyBorder="1" applyAlignment="1">
      <alignment horizontal="left" vertical="center"/>
    </xf>
    <xf numFmtId="1" fontId="0" fillId="0" borderId="68" xfId="0" applyNumberFormat="1" applyFill="1" applyBorder="1" applyAlignment="1">
      <alignment horizontal="center" vertical="top"/>
    </xf>
    <xf numFmtId="0" fontId="0" fillId="2" borderId="68" xfId="0" applyBorder="1" applyAlignment="1">
      <alignment horizontal="center" vertical="top"/>
    </xf>
    <xf numFmtId="7" fontId="10" fillId="2" borderId="39" xfId="81" applyNumberFormat="1" applyBorder="1" applyAlignment="1">
      <alignment horizontal="right"/>
    </xf>
    <xf numFmtId="164" fontId="2" fillId="25" borderId="69" xfId="81" applyNumberFormat="1" applyFont="1" applyFill="1" applyBorder="1" applyAlignment="1">
      <alignment horizontal="left" vertical="top" wrapText="1"/>
    </xf>
    <xf numFmtId="1" fontId="10" fillId="2" borderId="69" xfId="81" applyNumberFormat="1" applyBorder="1" applyAlignment="1">
      <alignment horizontal="center" vertical="top"/>
    </xf>
    <xf numFmtId="0" fontId="10" fillId="2" borderId="69" xfId="81" applyBorder="1" applyAlignment="1">
      <alignment horizontal="center" vertical="top"/>
    </xf>
    <xf numFmtId="7" fontId="10" fillId="2" borderId="1" xfId="81" applyNumberFormat="1" applyBorder="1" applyAlignment="1">
      <alignment horizontal="right"/>
    </xf>
    <xf numFmtId="166" fontId="10" fillId="0" borderId="1" xfId="81" applyNumberFormat="1" applyFill="1" applyBorder="1" applyAlignment="1">
      <alignment vertical="top"/>
    </xf>
    <xf numFmtId="0" fontId="40" fillId="0" borderId="2" xfId="0" applyFont="1" applyFill="1" applyBorder="1" applyAlignment="1">
      <alignment vertical="top" wrapText="1"/>
    </xf>
    <xf numFmtId="0" fontId="55" fillId="0" borderId="2" xfId="0" applyFont="1" applyFill="1" applyBorder="1" applyAlignment="1">
      <alignment horizontal="center" vertical="top" wrapText="1"/>
    </xf>
    <xf numFmtId="166" fontId="55" fillId="0" borderId="2" xfId="109" applyNumberFormat="1" applyFont="1" applyFill="1" applyBorder="1" applyAlignment="1" applyProtection="1">
      <alignment vertical="top"/>
      <protection locked="0"/>
    </xf>
    <xf numFmtId="1" fontId="55" fillId="0" borderId="1" xfId="81" applyNumberFormat="1" applyFont="1" applyFill="1" applyBorder="1" applyAlignment="1">
      <alignment horizontal="right" vertical="center"/>
    </xf>
    <xf numFmtId="0" fontId="10" fillId="2" borderId="20" xfId="81" applyBorder="1" applyAlignment="1">
      <alignment horizontal="right" vertical="center"/>
    </xf>
    <xf numFmtId="0" fontId="0" fillId="2" borderId="20" xfId="0" applyNumberFormat="1" applyBorder="1" applyAlignment="1">
      <alignment horizontal="right" vertical="top"/>
    </xf>
    <xf numFmtId="0" fontId="0" fillId="2" borderId="62" xfId="0" applyNumberFormat="1" applyBorder="1" applyAlignment="1">
      <alignment horizontal="right" vertical="top"/>
    </xf>
    <xf numFmtId="0" fontId="10" fillId="27" borderId="20" xfId="81" applyFill="1" applyBorder="1" applyAlignment="1">
      <alignment horizontal="right" vertical="center"/>
    </xf>
    <xf numFmtId="1" fontId="55" fillId="0" borderId="1" xfId="81" applyNumberFormat="1" applyFont="1" applyFill="1" applyBorder="1" applyAlignment="1">
      <alignment horizontal="right" vertical="top"/>
    </xf>
    <xf numFmtId="1" fontId="55" fillId="0" borderId="2" xfId="81" applyNumberFormat="1" applyFont="1" applyFill="1" applyBorder="1" applyAlignment="1">
      <alignment horizontal="right" vertical="top"/>
    </xf>
    <xf numFmtId="1" fontId="4" fillId="0" borderId="0" xfId="0" applyNumberFormat="1" applyFont="1" applyFill="1" applyAlignment="1">
      <alignment horizontal="centerContinuous" vertical="top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vertical="top"/>
    </xf>
    <xf numFmtId="0" fontId="0" fillId="0" borderId="16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vertical="top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top"/>
    </xf>
    <xf numFmtId="165" fontId="55" fillId="0" borderId="1" xfId="0" applyNumberFormat="1" applyFont="1" applyFill="1" applyBorder="1" applyAlignment="1">
      <alignment horizontal="left" vertical="top" wrapText="1"/>
    </xf>
    <xf numFmtId="165" fontId="55" fillId="0" borderId="1" xfId="0" applyNumberFormat="1" applyFont="1" applyFill="1" applyBorder="1" applyAlignment="1">
      <alignment horizontal="center" vertical="top" wrapText="1"/>
    </xf>
    <xf numFmtId="165" fontId="55" fillId="0" borderId="1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0" fillId="0" borderId="19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vertical="top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left" vertical="top"/>
    </xf>
    <xf numFmtId="0" fontId="40" fillId="0" borderId="19" xfId="81" applyFont="1" applyFill="1" applyBorder="1" applyAlignment="1">
      <alignment vertical="center"/>
    </xf>
    <xf numFmtId="165" fontId="55" fillId="0" borderId="1" xfId="81" applyNumberFormat="1" applyFont="1" applyFill="1" applyBorder="1" applyAlignment="1">
      <alignment horizontal="center" vertical="center" wrapText="1"/>
    </xf>
    <xf numFmtId="165" fontId="55" fillId="0" borderId="1" xfId="81" applyNumberFormat="1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/>
    </xf>
    <xf numFmtId="165" fontId="55" fillId="0" borderId="1" xfId="109" applyNumberFormat="1" applyFont="1" applyFill="1" applyBorder="1" applyAlignment="1">
      <alignment horizontal="left" vertical="top" wrapText="1"/>
    </xf>
    <xf numFmtId="165" fontId="55" fillId="0" borderId="1" xfId="109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/>
    </xf>
    <xf numFmtId="165" fontId="55" fillId="0" borderId="1" xfId="109" applyNumberFormat="1" applyFont="1" applyFill="1" applyBorder="1" applyAlignment="1">
      <alignment horizontal="right" vertical="top" wrapText="1"/>
    </xf>
    <xf numFmtId="0" fontId="2" fillId="0" borderId="66" xfId="81" applyFont="1" applyFill="1" applyBorder="1" applyAlignment="1">
      <alignment horizontal="left" vertical="top"/>
    </xf>
    <xf numFmtId="165" fontId="10" fillId="0" borderId="1" xfId="81" applyNumberForma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/>
    </xf>
    <xf numFmtId="0" fontId="2" fillId="0" borderId="1" xfId="81" applyFont="1" applyFill="1" applyBorder="1" applyAlignment="1">
      <alignment vertical="top"/>
    </xf>
    <xf numFmtId="165" fontId="10" fillId="0" borderId="2" xfId="81" applyNumberFormat="1" applyFill="1" applyBorder="1" applyAlignment="1">
      <alignment horizontal="left" vertical="top" wrapText="1"/>
    </xf>
    <xf numFmtId="0" fontId="2" fillId="0" borderId="56" xfId="81" applyNumberFormat="1" applyFont="1" applyFill="1" applyBorder="1" applyAlignment="1">
      <alignment horizontal="center" vertical="center"/>
    </xf>
    <xf numFmtId="0" fontId="2" fillId="0" borderId="58" xfId="81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vertical="top"/>
    </xf>
    <xf numFmtId="0" fontId="2" fillId="0" borderId="3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/>
    </xf>
    <xf numFmtId="0" fontId="0" fillId="0" borderId="35" xfId="0" applyNumberFormat="1" applyFill="1" applyBorder="1" applyAlignment="1">
      <alignment vertical="top"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vertical="center"/>
    </xf>
    <xf numFmtId="7" fontId="0" fillId="0" borderId="18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 vertical="center"/>
    </xf>
    <xf numFmtId="7" fontId="0" fillId="0" borderId="63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right" vertical="center"/>
    </xf>
    <xf numFmtId="7" fontId="10" fillId="0" borderId="22" xfId="81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7" fontId="4" fillId="0" borderId="33" xfId="0" applyNumberFormat="1" applyFon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/>
    </xf>
    <xf numFmtId="7" fontId="4" fillId="0" borderId="30" xfId="0" applyNumberFormat="1" applyFont="1" applyFill="1" applyBorder="1" applyAlignment="1">
      <alignment horizontal="right"/>
    </xf>
    <xf numFmtId="7" fontId="4" fillId="0" borderId="60" xfId="0" applyNumberFormat="1" applyFon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62" fillId="29" borderId="0" xfId="111" applyFont="1" applyFill="1" applyAlignment="1">
      <alignment wrapText="1"/>
    </xf>
    <xf numFmtId="0" fontId="62" fillId="29" borderId="0" xfId="80" applyFont="1" applyFill="1" applyAlignment="1">
      <alignment horizontal="center"/>
    </xf>
    <xf numFmtId="0" fontId="62" fillId="29" borderId="0" xfId="80" applyFont="1" applyFill="1"/>
    <xf numFmtId="166" fontId="10" fillId="25" borderId="0" xfId="0" applyNumberFormat="1" applyFont="1" applyFill="1" applyAlignment="1">
      <alignment vertical="center"/>
    </xf>
    <xf numFmtId="164" fontId="10" fillId="25" borderId="0" xfId="0" applyNumberFormat="1" applyFont="1" applyFill="1" applyAlignment="1">
      <alignment horizontal="center" vertical="center"/>
    </xf>
    <xf numFmtId="0" fontId="11" fillId="2" borderId="0" xfId="0" applyFont="1" applyAlignment="1">
      <alignment horizontal="center" vertical="center"/>
    </xf>
    <xf numFmtId="7" fontId="10" fillId="0" borderId="22" xfId="0" applyNumberFormat="1" applyFont="1" applyFill="1" applyBorder="1" applyAlignment="1">
      <alignment horizontal="right"/>
    </xf>
    <xf numFmtId="166" fontId="55" fillId="26" borderId="1" xfId="0" applyNumberFormat="1" applyFont="1" applyFill="1" applyBorder="1" applyAlignment="1" applyProtection="1">
      <alignment vertical="top"/>
      <protection locked="0"/>
    </xf>
    <xf numFmtId="164" fontId="2" fillId="0" borderId="19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55" fillId="26" borderId="1" xfId="0" applyFont="1" applyFill="1" applyBorder="1" applyAlignment="1">
      <alignment vertical="center"/>
    </xf>
    <xf numFmtId="164" fontId="55" fillId="26" borderId="1" xfId="80" applyNumberFormat="1" applyFont="1" applyFill="1" applyBorder="1" applyAlignment="1">
      <alignment horizontal="center" vertical="top" wrapText="1"/>
    </xf>
    <xf numFmtId="1" fontId="55" fillId="26" borderId="1" xfId="0" applyNumberFormat="1" applyFont="1" applyFill="1" applyBorder="1" applyAlignment="1">
      <alignment horizontal="right" vertical="top" wrapText="1"/>
    </xf>
    <xf numFmtId="3" fontId="55" fillId="26" borderId="1" xfId="0" applyNumberFormat="1" applyFont="1" applyFill="1" applyBorder="1" applyAlignment="1">
      <alignment vertical="top"/>
    </xf>
    <xf numFmtId="0" fontId="9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9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7" fillId="0" borderId="43" xfId="0" applyNumberFormat="1" applyFont="1" applyFill="1" applyBorder="1" applyAlignment="1">
      <alignment horizontal="left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7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 wrapText="1"/>
    </xf>
    <xf numFmtId="0" fontId="0" fillId="2" borderId="41" xfId="0" applyNumberFormat="1" applyBorder="1" applyAlignment="1">
      <alignment wrapText="1"/>
    </xf>
    <xf numFmtId="0" fontId="0" fillId="2" borderId="42" xfId="0" applyNumberFormat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8" xfId="81" applyNumberFormat="1" applyBorder="1" applyAlignment="1">
      <alignment vertical="center" wrapText="1"/>
    </xf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9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7" fillId="2" borderId="43" xfId="81" applyNumberFormat="1" applyFont="1" applyBorder="1" applyAlignment="1">
      <alignment horizontal="left" vertical="center" wrapText="1"/>
    </xf>
    <xf numFmtId="0" fontId="10" fillId="2" borderId="44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0" xr:uid="{59C25E69-D73C-43D7-868E-428EB393E19A}"/>
    <cellStyle name="Normal 7" xfId="109" xr:uid="{B8D6E85E-DD4F-4360-9D07-67E5E22C5542}"/>
    <cellStyle name="Normal_Surface Works Pay Items" xfId="111" xr:uid="{38464BD2-F1CE-4FC3-9D4D-82A704FBFB6D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63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M371"/>
  <sheetViews>
    <sheetView tabSelected="1" view="pageBreakPreview" topLeftCell="B1" zoomScale="75" zoomScaleNormal="100" zoomScaleSheetLayoutView="75" workbookViewId="0">
      <selection activeCell="G9" sqref="G9"/>
    </sheetView>
  </sheetViews>
  <sheetFormatPr defaultColWidth="10.5546875" defaultRowHeight="15" x14ac:dyDescent="0.2"/>
  <cols>
    <col min="1" max="1" width="13.33203125" style="12" hidden="1" customWidth="1"/>
    <col min="2" max="2" width="8.77734375" style="220" customWidth="1"/>
    <col min="3" max="3" width="36.77734375" customWidth="1"/>
    <col min="4" max="4" width="12.77734375" style="61" customWidth="1"/>
    <col min="5" max="5" width="6.77734375" customWidth="1"/>
    <col min="6" max="6" width="11.77734375" customWidth="1"/>
    <col min="7" max="7" width="11.77734375" style="272" customWidth="1"/>
    <col min="8" max="8" width="16.77734375" style="12" customWidth="1"/>
    <col min="9" max="9" width="26.33203125" customWidth="1"/>
  </cols>
  <sheetData>
    <row r="1" spans="1:13" ht="15.75" x14ac:dyDescent="0.2">
      <c r="A1" s="21"/>
      <c r="B1" s="218" t="s">
        <v>0</v>
      </c>
      <c r="C1" s="20"/>
      <c r="D1" s="51"/>
      <c r="E1" s="20"/>
      <c r="F1" s="20"/>
      <c r="G1" s="254"/>
      <c r="H1" s="20"/>
    </row>
    <row r="2" spans="1:13" x14ac:dyDescent="0.2">
      <c r="A2" s="19"/>
      <c r="B2" s="219" t="s">
        <v>163</v>
      </c>
      <c r="C2" s="1"/>
      <c r="D2" s="53"/>
      <c r="E2" s="1"/>
      <c r="F2" s="1"/>
      <c r="G2" s="255"/>
      <c r="H2" s="1"/>
    </row>
    <row r="3" spans="1:13" x14ac:dyDescent="0.2">
      <c r="A3" s="9"/>
      <c r="B3" s="220" t="s">
        <v>1</v>
      </c>
      <c r="C3" s="24"/>
      <c r="D3" s="54"/>
      <c r="E3" s="24"/>
      <c r="F3" s="24"/>
      <c r="G3" s="256"/>
      <c r="H3" s="35"/>
    </row>
    <row r="4" spans="1:13" x14ac:dyDescent="0.2">
      <c r="A4" s="47" t="s">
        <v>26</v>
      </c>
      <c r="B4" s="221" t="s">
        <v>3</v>
      </c>
      <c r="C4" s="3" t="s">
        <v>4</v>
      </c>
      <c r="D4" s="55" t="s">
        <v>5</v>
      </c>
      <c r="E4" s="4" t="s">
        <v>6</v>
      </c>
      <c r="F4" s="4" t="s">
        <v>7</v>
      </c>
      <c r="G4" s="257" t="s">
        <v>8</v>
      </c>
      <c r="H4" s="2" t="s">
        <v>9</v>
      </c>
      <c r="I4" s="273"/>
      <c r="J4" s="274"/>
      <c r="K4" s="275"/>
      <c r="L4" s="274"/>
      <c r="M4" s="275"/>
    </row>
    <row r="5" spans="1:13" ht="15.75" thickBot="1" x14ac:dyDescent="0.25">
      <c r="A5" s="14"/>
      <c r="B5" s="222"/>
      <c r="C5" s="32"/>
      <c r="D5" s="56" t="s">
        <v>10</v>
      </c>
      <c r="E5" s="33"/>
      <c r="F5" s="34" t="s">
        <v>11</v>
      </c>
      <c r="G5" s="258"/>
      <c r="H5" s="43"/>
      <c r="I5" s="276"/>
      <c r="J5" s="277"/>
      <c r="K5" s="278"/>
      <c r="L5" s="278"/>
      <c r="M5" s="278"/>
    </row>
    <row r="6" spans="1:13" ht="30" customHeight="1" thickTop="1" x14ac:dyDescent="0.2">
      <c r="A6" s="10"/>
      <c r="B6" s="288" t="s">
        <v>29</v>
      </c>
      <c r="C6" s="289"/>
      <c r="D6" s="289"/>
      <c r="E6" s="289"/>
      <c r="F6" s="290"/>
      <c r="G6" s="259"/>
      <c r="H6" s="37"/>
      <c r="I6" s="276"/>
      <c r="J6" s="277"/>
      <c r="K6" s="278"/>
      <c r="L6" s="278"/>
      <c r="M6" s="278"/>
    </row>
    <row r="7" spans="1:13" s="27" customFormat="1" ht="30" customHeight="1" x14ac:dyDescent="0.2">
      <c r="A7" s="25"/>
      <c r="B7" s="223" t="s">
        <v>12</v>
      </c>
      <c r="C7" s="293" t="s">
        <v>313</v>
      </c>
      <c r="D7" s="294"/>
      <c r="E7" s="294"/>
      <c r="F7" s="295"/>
      <c r="G7" s="141"/>
      <c r="H7" s="141" t="s">
        <v>2</v>
      </c>
      <c r="I7" s="276"/>
      <c r="J7" s="277"/>
      <c r="K7" s="278"/>
      <c r="L7" s="278"/>
      <c r="M7" s="278"/>
    </row>
    <row r="8" spans="1:13" ht="36" customHeight="1" x14ac:dyDescent="0.2">
      <c r="A8" s="10"/>
      <c r="B8" s="224"/>
      <c r="C8" s="136" t="s">
        <v>19</v>
      </c>
      <c r="D8" s="89"/>
      <c r="E8" s="137" t="s">
        <v>2</v>
      </c>
      <c r="F8" s="137" t="s">
        <v>2</v>
      </c>
      <c r="G8" s="91" t="s">
        <v>2</v>
      </c>
      <c r="H8" s="91"/>
      <c r="I8" s="276"/>
      <c r="J8" s="277"/>
      <c r="K8" s="278"/>
      <c r="L8" s="278"/>
      <c r="M8" s="278"/>
    </row>
    <row r="9" spans="1:13" s="80" customFormat="1" ht="30" customHeight="1" x14ac:dyDescent="0.2">
      <c r="A9" s="75" t="s">
        <v>82</v>
      </c>
      <c r="B9" s="225" t="s">
        <v>164</v>
      </c>
      <c r="C9" s="76" t="s">
        <v>83</v>
      </c>
      <c r="D9" s="82" t="s">
        <v>315</v>
      </c>
      <c r="E9" s="77" t="s">
        <v>31</v>
      </c>
      <c r="F9" s="78">
        <v>5035</v>
      </c>
      <c r="G9" s="58"/>
      <c r="H9" s="79">
        <f t="shared" ref="H9" si="0">ROUND(G9*F9,2)</f>
        <v>0</v>
      </c>
      <c r="I9" s="276"/>
      <c r="J9" s="277"/>
      <c r="K9" s="278"/>
      <c r="L9" s="278"/>
      <c r="M9" s="278"/>
    </row>
    <row r="10" spans="1:13" s="80" customFormat="1" ht="32.450000000000003" customHeight="1" x14ac:dyDescent="0.2">
      <c r="A10" s="81" t="s">
        <v>84</v>
      </c>
      <c r="B10" s="225" t="s">
        <v>32</v>
      </c>
      <c r="C10" s="76" t="s">
        <v>316</v>
      </c>
      <c r="D10" s="82" t="s">
        <v>315</v>
      </c>
      <c r="E10" s="77"/>
      <c r="F10" s="78"/>
      <c r="G10" s="110"/>
      <c r="H10" s="79"/>
      <c r="I10" s="276"/>
      <c r="J10" s="277"/>
      <c r="K10" s="278"/>
      <c r="L10" s="278"/>
      <c r="M10" s="278"/>
    </row>
    <row r="11" spans="1:13" s="80" customFormat="1" ht="30" customHeight="1" x14ac:dyDescent="0.2">
      <c r="A11" s="81" t="s">
        <v>317</v>
      </c>
      <c r="B11" s="226" t="s">
        <v>34</v>
      </c>
      <c r="C11" s="76" t="s">
        <v>318</v>
      </c>
      <c r="D11" s="82" t="s">
        <v>2</v>
      </c>
      <c r="E11" s="77" t="s">
        <v>35</v>
      </c>
      <c r="F11" s="78">
        <v>2915</v>
      </c>
      <c r="G11" s="58"/>
      <c r="H11" s="79">
        <f t="shared" ref="H11:H12" si="1">ROUND(G11*F11,2)</f>
        <v>0</v>
      </c>
      <c r="I11" s="276"/>
      <c r="J11" s="277"/>
      <c r="K11" s="278"/>
      <c r="L11" s="278"/>
      <c r="M11" s="278"/>
    </row>
    <row r="12" spans="1:13" s="80" customFormat="1" ht="30" customHeight="1" x14ac:dyDescent="0.2">
      <c r="A12" s="81" t="s">
        <v>425</v>
      </c>
      <c r="B12" s="226" t="s">
        <v>41</v>
      </c>
      <c r="C12" s="76" t="s">
        <v>426</v>
      </c>
      <c r="D12" s="82" t="s">
        <v>2</v>
      </c>
      <c r="E12" s="77" t="s">
        <v>35</v>
      </c>
      <c r="F12" s="78">
        <v>4850</v>
      </c>
      <c r="G12" s="58"/>
      <c r="H12" s="79">
        <f t="shared" si="1"/>
        <v>0</v>
      </c>
      <c r="I12" s="276"/>
      <c r="J12" s="277"/>
      <c r="K12" s="278"/>
      <c r="L12" s="278"/>
      <c r="M12" s="278"/>
    </row>
    <row r="13" spans="1:13" s="80" customFormat="1" ht="38.450000000000003" customHeight="1" x14ac:dyDescent="0.2">
      <c r="A13" s="81" t="s">
        <v>36</v>
      </c>
      <c r="B13" s="225" t="s">
        <v>85</v>
      </c>
      <c r="C13" s="76" t="s">
        <v>37</v>
      </c>
      <c r="D13" s="82" t="s">
        <v>315</v>
      </c>
      <c r="E13" s="77"/>
      <c r="F13" s="78"/>
      <c r="G13" s="110"/>
      <c r="H13" s="79"/>
      <c r="I13" s="276"/>
      <c r="J13" s="277"/>
      <c r="K13" s="278"/>
      <c r="L13" s="278"/>
      <c r="M13" s="278"/>
    </row>
    <row r="14" spans="1:13" s="80" customFormat="1" ht="36" customHeight="1" x14ac:dyDescent="0.2">
      <c r="A14" s="81" t="s">
        <v>319</v>
      </c>
      <c r="B14" s="226" t="s">
        <v>34</v>
      </c>
      <c r="C14" s="76" t="s">
        <v>320</v>
      </c>
      <c r="D14" s="82" t="s">
        <v>2</v>
      </c>
      <c r="E14" s="77" t="s">
        <v>31</v>
      </c>
      <c r="F14" s="78">
        <v>1210</v>
      </c>
      <c r="G14" s="58"/>
      <c r="H14" s="79">
        <f t="shared" ref="H14:H15" si="2">ROUND(G14*F14,2)</f>
        <v>0</v>
      </c>
      <c r="I14" s="276"/>
      <c r="J14" s="277"/>
      <c r="K14" s="278"/>
      <c r="L14" s="278"/>
      <c r="M14" s="278"/>
    </row>
    <row r="15" spans="1:13" s="80" customFormat="1" ht="30" customHeight="1" x14ac:dyDescent="0.2">
      <c r="A15" s="75" t="s">
        <v>38</v>
      </c>
      <c r="B15" s="225" t="s">
        <v>86</v>
      </c>
      <c r="C15" s="76" t="s">
        <v>39</v>
      </c>
      <c r="D15" s="82" t="s">
        <v>315</v>
      </c>
      <c r="E15" s="77" t="s">
        <v>33</v>
      </c>
      <c r="F15" s="78">
        <v>1350</v>
      </c>
      <c r="G15" s="58"/>
      <c r="H15" s="79">
        <f t="shared" si="2"/>
        <v>0</v>
      </c>
      <c r="I15" s="276"/>
      <c r="J15" s="277"/>
      <c r="K15" s="278"/>
      <c r="L15" s="278"/>
      <c r="M15" s="278"/>
    </row>
    <row r="16" spans="1:13" s="80" customFormat="1" ht="30" customHeight="1" x14ac:dyDescent="0.2">
      <c r="A16" s="81" t="s">
        <v>165</v>
      </c>
      <c r="B16" s="225" t="s">
        <v>87</v>
      </c>
      <c r="C16" s="76" t="s">
        <v>166</v>
      </c>
      <c r="D16" s="82" t="s">
        <v>315</v>
      </c>
      <c r="E16" s="77"/>
      <c r="F16" s="78"/>
      <c r="G16" s="110"/>
      <c r="H16" s="79"/>
      <c r="I16" s="276"/>
      <c r="J16" s="277"/>
      <c r="K16" s="278"/>
      <c r="L16" s="278"/>
      <c r="M16" s="278"/>
    </row>
    <row r="17" spans="1:13" s="80" customFormat="1" ht="30" customHeight="1" x14ac:dyDescent="0.2">
      <c r="A17" s="75" t="s">
        <v>167</v>
      </c>
      <c r="B17" s="226" t="s">
        <v>34</v>
      </c>
      <c r="C17" s="76" t="s">
        <v>168</v>
      </c>
      <c r="D17" s="82" t="s">
        <v>2</v>
      </c>
      <c r="E17" s="77" t="s">
        <v>40</v>
      </c>
      <c r="F17" s="78">
        <v>2</v>
      </c>
      <c r="G17" s="58"/>
      <c r="H17" s="79">
        <f t="shared" ref="H17:H19" si="3">ROUND(G17*F17,2)</f>
        <v>0</v>
      </c>
      <c r="I17" s="276"/>
      <c r="J17" s="277"/>
      <c r="K17" s="278"/>
      <c r="L17" s="278"/>
      <c r="M17" s="278"/>
    </row>
    <row r="18" spans="1:13" s="80" customFormat="1" ht="38.450000000000003" customHeight="1" x14ac:dyDescent="0.2">
      <c r="A18" s="81" t="s">
        <v>88</v>
      </c>
      <c r="B18" s="225" t="s">
        <v>89</v>
      </c>
      <c r="C18" s="76" t="s">
        <v>321</v>
      </c>
      <c r="D18" s="82" t="s">
        <v>322</v>
      </c>
      <c r="E18" s="77"/>
      <c r="F18" s="78"/>
      <c r="G18" s="110"/>
      <c r="H18" s="79"/>
      <c r="I18" s="276"/>
      <c r="J18" s="277"/>
      <c r="K18" s="278"/>
      <c r="L18" s="278"/>
      <c r="M18" s="278"/>
    </row>
    <row r="19" spans="1:13" s="80" customFormat="1" ht="30" customHeight="1" x14ac:dyDescent="0.2">
      <c r="A19" s="81" t="s">
        <v>323</v>
      </c>
      <c r="B19" s="226" t="s">
        <v>41</v>
      </c>
      <c r="C19" s="76" t="s">
        <v>324</v>
      </c>
      <c r="D19" s="82" t="s">
        <v>2</v>
      </c>
      <c r="E19" s="77" t="s">
        <v>33</v>
      </c>
      <c r="F19" s="78">
        <v>6650</v>
      </c>
      <c r="G19" s="58"/>
      <c r="H19" s="79">
        <f t="shared" si="3"/>
        <v>0</v>
      </c>
      <c r="I19" s="276"/>
      <c r="J19" s="277"/>
      <c r="K19" s="278"/>
      <c r="L19" s="278"/>
      <c r="M19" s="278"/>
    </row>
    <row r="20" spans="1:13" s="80" customFormat="1" ht="36.6" customHeight="1" x14ac:dyDescent="0.2">
      <c r="A20" s="81" t="s">
        <v>325</v>
      </c>
      <c r="B20" s="225" t="s">
        <v>90</v>
      </c>
      <c r="C20" s="76" t="s">
        <v>91</v>
      </c>
      <c r="D20" s="82" t="s">
        <v>326</v>
      </c>
      <c r="E20" s="77"/>
      <c r="F20" s="78"/>
      <c r="G20" s="110"/>
      <c r="H20" s="79"/>
      <c r="I20" s="276"/>
      <c r="J20" s="277"/>
      <c r="K20" s="278"/>
      <c r="L20" s="278"/>
      <c r="M20" s="278"/>
    </row>
    <row r="21" spans="1:13" s="80" customFormat="1" ht="30" customHeight="1" x14ac:dyDescent="0.2">
      <c r="A21" s="81" t="s">
        <v>327</v>
      </c>
      <c r="B21" s="226" t="s">
        <v>34</v>
      </c>
      <c r="C21" s="76" t="s">
        <v>328</v>
      </c>
      <c r="D21" s="82" t="s">
        <v>2</v>
      </c>
      <c r="E21" s="77" t="s">
        <v>33</v>
      </c>
      <c r="F21" s="78">
        <v>6650</v>
      </c>
      <c r="G21" s="58"/>
      <c r="H21" s="79">
        <f t="shared" ref="H21" si="4">ROUND(G21*F21,2)</f>
        <v>0</v>
      </c>
      <c r="I21" s="276"/>
      <c r="J21" s="277"/>
      <c r="K21" s="278"/>
      <c r="L21" s="278"/>
      <c r="M21" s="278"/>
    </row>
    <row r="22" spans="1:13" ht="36" customHeight="1" x14ac:dyDescent="0.2">
      <c r="A22" s="10"/>
      <c r="B22" s="224"/>
      <c r="C22" s="88" t="s">
        <v>305</v>
      </c>
      <c r="D22" s="89"/>
      <c r="E22" s="90"/>
      <c r="F22" s="89"/>
      <c r="G22" s="110"/>
      <c r="H22" s="91"/>
      <c r="I22" s="276"/>
      <c r="J22" s="277"/>
      <c r="K22" s="278"/>
      <c r="L22" s="278"/>
      <c r="M22" s="278"/>
    </row>
    <row r="23" spans="1:13" s="80" customFormat="1" ht="30" customHeight="1" x14ac:dyDescent="0.2">
      <c r="A23" s="84" t="s">
        <v>66</v>
      </c>
      <c r="B23" s="225" t="s">
        <v>92</v>
      </c>
      <c r="C23" s="76" t="s">
        <v>67</v>
      </c>
      <c r="D23" s="82" t="s">
        <v>315</v>
      </c>
      <c r="E23" s="77"/>
      <c r="F23" s="78"/>
      <c r="G23" s="110"/>
      <c r="H23" s="79"/>
      <c r="I23" s="276"/>
      <c r="J23" s="277"/>
      <c r="K23" s="278"/>
      <c r="L23" s="278"/>
      <c r="M23" s="278"/>
    </row>
    <row r="24" spans="1:13" s="80" customFormat="1" ht="30" customHeight="1" x14ac:dyDescent="0.2">
      <c r="A24" s="84" t="s">
        <v>68</v>
      </c>
      <c r="B24" s="226" t="s">
        <v>34</v>
      </c>
      <c r="C24" s="98" t="s">
        <v>336</v>
      </c>
      <c r="D24" s="82"/>
      <c r="E24" s="77" t="s">
        <v>33</v>
      </c>
      <c r="F24" s="78">
        <v>6210</v>
      </c>
      <c r="G24" s="58"/>
      <c r="H24" s="79">
        <f>ROUND(G24*F24,2)</f>
        <v>0</v>
      </c>
      <c r="I24" s="276"/>
      <c r="J24" s="277"/>
      <c r="K24" s="278"/>
      <c r="L24" s="278"/>
      <c r="M24" s="278"/>
    </row>
    <row r="25" spans="1:13" s="80" customFormat="1" ht="30" customHeight="1" x14ac:dyDescent="0.2">
      <c r="A25" s="84" t="s">
        <v>169</v>
      </c>
      <c r="B25" s="226" t="s">
        <v>41</v>
      </c>
      <c r="C25" s="76" t="s">
        <v>170</v>
      </c>
      <c r="D25" s="82" t="s">
        <v>2</v>
      </c>
      <c r="E25" s="77" t="s">
        <v>33</v>
      </c>
      <c r="F25" s="78">
        <v>265</v>
      </c>
      <c r="G25" s="58"/>
      <c r="H25" s="79">
        <f>ROUND(G25*F25,2)</f>
        <v>0</v>
      </c>
      <c r="I25" s="276"/>
      <c r="J25" s="277"/>
      <c r="K25" s="278"/>
      <c r="L25" s="278"/>
      <c r="M25" s="278"/>
    </row>
    <row r="26" spans="1:13" s="80" customFormat="1" ht="30" customHeight="1" x14ac:dyDescent="0.2">
      <c r="A26" s="84" t="s">
        <v>42</v>
      </c>
      <c r="B26" s="225" t="s">
        <v>93</v>
      </c>
      <c r="C26" s="76" t="s">
        <v>43</v>
      </c>
      <c r="D26" s="82" t="s">
        <v>171</v>
      </c>
      <c r="E26" s="77"/>
      <c r="F26" s="78"/>
      <c r="G26" s="110"/>
      <c r="H26" s="79"/>
      <c r="I26" s="276"/>
      <c r="J26" s="277"/>
      <c r="K26" s="278"/>
      <c r="L26" s="278"/>
      <c r="M26" s="278"/>
    </row>
    <row r="27" spans="1:13" s="80" customFormat="1" ht="30" customHeight="1" x14ac:dyDescent="0.2">
      <c r="A27" s="84" t="s">
        <v>44</v>
      </c>
      <c r="B27" s="226" t="s">
        <v>34</v>
      </c>
      <c r="C27" s="76" t="s">
        <v>45</v>
      </c>
      <c r="D27" s="82" t="s">
        <v>2</v>
      </c>
      <c r="E27" s="77" t="s">
        <v>40</v>
      </c>
      <c r="F27" s="78">
        <v>250</v>
      </c>
      <c r="G27" s="58"/>
      <c r="H27" s="79">
        <f>ROUND(G27*F27,2)</f>
        <v>0</v>
      </c>
      <c r="I27" s="276"/>
      <c r="J27" s="277"/>
      <c r="K27" s="278"/>
      <c r="L27" s="278"/>
      <c r="M27" s="278"/>
    </row>
    <row r="28" spans="1:13" s="80" customFormat="1" ht="30" customHeight="1" x14ac:dyDescent="0.2">
      <c r="A28" s="84" t="s">
        <v>46</v>
      </c>
      <c r="B28" s="225" t="s">
        <v>94</v>
      </c>
      <c r="C28" s="76" t="s">
        <v>47</v>
      </c>
      <c r="D28" s="82" t="s">
        <v>171</v>
      </c>
      <c r="E28" s="77"/>
      <c r="F28" s="78"/>
      <c r="G28" s="110"/>
      <c r="H28" s="79"/>
      <c r="I28" s="276"/>
      <c r="J28" s="277"/>
      <c r="K28" s="278"/>
      <c r="L28" s="278"/>
      <c r="M28" s="278"/>
    </row>
    <row r="29" spans="1:13" s="80" customFormat="1" ht="30" customHeight="1" x14ac:dyDescent="0.2">
      <c r="A29" s="85" t="s">
        <v>174</v>
      </c>
      <c r="B29" s="170" t="s">
        <v>34</v>
      </c>
      <c r="C29" s="169" t="s">
        <v>175</v>
      </c>
      <c r="D29" s="170" t="s">
        <v>2</v>
      </c>
      <c r="E29" s="170" t="s">
        <v>40</v>
      </c>
      <c r="F29" s="78">
        <v>100</v>
      </c>
      <c r="G29" s="58"/>
      <c r="H29" s="79">
        <f>ROUND(G29*F29,2)</f>
        <v>0</v>
      </c>
      <c r="I29" s="276"/>
      <c r="J29" s="277"/>
      <c r="K29" s="278"/>
      <c r="L29" s="278"/>
      <c r="M29" s="278"/>
    </row>
    <row r="30" spans="1:13" s="80" customFormat="1" ht="43.9" customHeight="1" x14ac:dyDescent="0.2">
      <c r="A30" s="84" t="s">
        <v>158</v>
      </c>
      <c r="B30" s="225" t="s">
        <v>95</v>
      </c>
      <c r="C30" s="76" t="s">
        <v>159</v>
      </c>
      <c r="D30" s="82" t="s">
        <v>96</v>
      </c>
      <c r="E30" s="77"/>
      <c r="F30" s="78"/>
      <c r="G30" s="110"/>
      <c r="H30" s="79"/>
      <c r="I30" s="276"/>
      <c r="J30" s="277"/>
      <c r="K30" s="278"/>
      <c r="L30" s="278"/>
      <c r="M30" s="278"/>
    </row>
    <row r="31" spans="1:13" s="80" customFormat="1" ht="30" customHeight="1" x14ac:dyDescent="0.2">
      <c r="A31" s="84" t="s">
        <v>160</v>
      </c>
      <c r="B31" s="226" t="s">
        <v>34</v>
      </c>
      <c r="C31" s="76" t="s">
        <v>97</v>
      </c>
      <c r="D31" s="82" t="s">
        <v>2</v>
      </c>
      <c r="E31" s="77" t="s">
        <v>33</v>
      </c>
      <c r="F31" s="78">
        <v>2055</v>
      </c>
      <c r="G31" s="58"/>
      <c r="H31" s="79">
        <f t="shared" ref="H31" si="5">ROUND(G31*F31,2)</f>
        <v>0</v>
      </c>
      <c r="I31" s="276"/>
      <c r="J31" s="277"/>
      <c r="K31" s="278"/>
      <c r="L31" s="278"/>
      <c r="M31" s="278"/>
    </row>
    <row r="32" spans="1:13" s="80" customFormat="1" ht="43.9" customHeight="1" x14ac:dyDescent="0.2">
      <c r="A32" s="84" t="s">
        <v>223</v>
      </c>
      <c r="B32" s="225" t="s">
        <v>102</v>
      </c>
      <c r="C32" s="76" t="s">
        <v>224</v>
      </c>
      <c r="D32" s="82" t="s">
        <v>96</v>
      </c>
      <c r="E32" s="77"/>
      <c r="F32" s="78"/>
      <c r="G32" s="110"/>
      <c r="H32" s="79"/>
      <c r="I32" s="276"/>
      <c r="J32" s="277"/>
      <c r="K32" s="278"/>
      <c r="L32" s="278"/>
      <c r="M32" s="278"/>
    </row>
    <row r="33" spans="1:13" s="80" customFormat="1" ht="30" customHeight="1" x14ac:dyDescent="0.2">
      <c r="A33" s="84" t="s">
        <v>225</v>
      </c>
      <c r="B33" s="226" t="s">
        <v>461</v>
      </c>
      <c r="C33" s="76" t="s">
        <v>97</v>
      </c>
      <c r="D33" s="82" t="s">
        <v>226</v>
      </c>
      <c r="E33" s="77"/>
      <c r="F33" s="78"/>
      <c r="G33" s="110"/>
      <c r="H33" s="79"/>
      <c r="I33" s="276"/>
      <c r="J33" s="277"/>
      <c r="K33" s="278"/>
      <c r="L33" s="278"/>
      <c r="M33" s="278"/>
    </row>
    <row r="34" spans="1:13" s="80" customFormat="1" ht="30" customHeight="1" x14ac:dyDescent="0.2">
      <c r="A34" s="84" t="s">
        <v>227</v>
      </c>
      <c r="B34" s="227" t="s">
        <v>98</v>
      </c>
      <c r="C34" s="76" t="s">
        <v>228</v>
      </c>
      <c r="D34" s="82"/>
      <c r="E34" s="77" t="s">
        <v>33</v>
      </c>
      <c r="F34" s="78">
        <v>100</v>
      </c>
      <c r="G34" s="58"/>
      <c r="H34" s="79">
        <f t="shared" ref="H34" si="6">ROUND(G34*F34,2)</f>
        <v>0</v>
      </c>
      <c r="I34" s="276"/>
      <c r="J34" s="277"/>
      <c r="K34" s="278"/>
      <c r="L34" s="278"/>
      <c r="M34" s="278"/>
    </row>
    <row r="35" spans="1:13" s="80" customFormat="1" ht="30" customHeight="1" x14ac:dyDescent="0.2">
      <c r="A35" s="84" t="s">
        <v>101</v>
      </c>
      <c r="B35" s="225" t="s">
        <v>107</v>
      </c>
      <c r="C35" s="76" t="s">
        <v>50</v>
      </c>
      <c r="D35" s="82" t="s">
        <v>229</v>
      </c>
      <c r="E35" s="77"/>
      <c r="F35" s="78"/>
      <c r="G35" s="110"/>
      <c r="H35" s="79"/>
      <c r="I35" s="276"/>
      <c r="J35" s="277"/>
      <c r="K35" s="278"/>
      <c r="L35" s="278"/>
      <c r="M35" s="278"/>
    </row>
    <row r="36" spans="1:13" s="80" customFormat="1" ht="30" customHeight="1" x14ac:dyDescent="0.2">
      <c r="A36" s="84" t="s">
        <v>329</v>
      </c>
      <c r="B36" s="226" t="s">
        <v>34</v>
      </c>
      <c r="C36" s="76" t="s">
        <v>330</v>
      </c>
      <c r="D36" s="82" t="s">
        <v>281</v>
      </c>
      <c r="E36" s="77"/>
      <c r="F36" s="78"/>
      <c r="G36" s="110"/>
      <c r="H36" s="79"/>
      <c r="I36" s="276"/>
      <c r="J36" s="277"/>
      <c r="K36" s="278"/>
      <c r="L36" s="278"/>
      <c r="M36" s="278"/>
    </row>
    <row r="37" spans="1:13" s="80" customFormat="1" ht="30" customHeight="1" x14ac:dyDescent="0.2">
      <c r="A37" s="92" t="s">
        <v>547</v>
      </c>
      <c r="B37" s="227" t="s">
        <v>98</v>
      </c>
      <c r="C37" s="76" t="s">
        <v>331</v>
      </c>
      <c r="D37" s="82"/>
      <c r="E37" s="77" t="s">
        <v>48</v>
      </c>
      <c r="F37" s="78">
        <v>10</v>
      </c>
      <c r="G37" s="58"/>
      <c r="H37" s="79">
        <f>ROUND(G37*F37,2)</f>
        <v>0</v>
      </c>
      <c r="I37" s="276"/>
      <c r="J37" s="277"/>
      <c r="K37" s="278"/>
      <c r="L37" s="278"/>
      <c r="M37" s="278"/>
    </row>
    <row r="38" spans="1:13" s="171" customFormat="1" ht="30" customHeight="1" x14ac:dyDescent="0.2">
      <c r="A38" s="84" t="s">
        <v>176</v>
      </c>
      <c r="B38" s="226" t="s">
        <v>41</v>
      </c>
      <c r="C38" s="76" t="s">
        <v>104</v>
      </c>
      <c r="D38" s="82" t="s">
        <v>105</v>
      </c>
      <c r="E38" s="77" t="s">
        <v>48</v>
      </c>
      <c r="F38" s="78">
        <v>30</v>
      </c>
      <c r="G38" s="58"/>
      <c r="H38" s="79">
        <f t="shared" ref="H38" si="7">ROUND(G38*F38,2)</f>
        <v>0</v>
      </c>
      <c r="I38" s="276"/>
      <c r="J38" s="277"/>
      <c r="K38" s="278"/>
      <c r="L38" s="278"/>
      <c r="M38" s="278"/>
    </row>
    <row r="39" spans="1:13" s="80" customFormat="1" ht="43.9" customHeight="1" x14ac:dyDescent="0.2">
      <c r="A39" s="84"/>
      <c r="B39" s="228" t="s">
        <v>110</v>
      </c>
      <c r="C39" s="98" t="s">
        <v>332</v>
      </c>
      <c r="D39" s="99" t="s">
        <v>454</v>
      </c>
      <c r="E39" s="100"/>
      <c r="F39" s="101"/>
      <c r="G39" s="102"/>
      <c r="H39" s="103"/>
      <c r="I39" s="276"/>
      <c r="J39" s="277"/>
      <c r="K39" s="278"/>
      <c r="L39" s="278"/>
      <c r="M39" s="278"/>
    </row>
    <row r="40" spans="1:13" s="80" customFormat="1" ht="30" customHeight="1" x14ac:dyDescent="0.2">
      <c r="A40" s="84"/>
      <c r="B40" s="229" t="s">
        <v>34</v>
      </c>
      <c r="C40" s="98" t="s">
        <v>333</v>
      </c>
      <c r="D40" s="99" t="s">
        <v>2</v>
      </c>
      <c r="E40" s="100" t="s">
        <v>33</v>
      </c>
      <c r="F40" s="101">
        <v>115</v>
      </c>
      <c r="G40" s="104"/>
      <c r="H40" s="103">
        <f t="shared" ref="H40:H41" si="8">ROUND(G40*F40,2)</f>
        <v>0</v>
      </c>
      <c r="I40" s="276"/>
      <c r="J40" s="277"/>
      <c r="K40" s="278"/>
      <c r="L40" s="278"/>
      <c r="M40" s="278"/>
    </row>
    <row r="41" spans="1:13" s="80" customFormat="1" ht="30" customHeight="1" x14ac:dyDescent="0.2">
      <c r="A41" s="84"/>
      <c r="B41" s="229" t="s">
        <v>41</v>
      </c>
      <c r="C41" s="98" t="s">
        <v>334</v>
      </c>
      <c r="D41" s="99" t="s">
        <v>2</v>
      </c>
      <c r="E41" s="100" t="s">
        <v>33</v>
      </c>
      <c r="F41" s="101">
        <v>20</v>
      </c>
      <c r="G41" s="104"/>
      <c r="H41" s="103">
        <f t="shared" si="8"/>
        <v>0</v>
      </c>
      <c r="I41" s="276"/>
      <c r="J41" s="277"/>
      <c r="K41" s="278"/>
      <c r="L41" s="278"/>
      <c r="M41" s="278"/>
    </row>
    <row r="42" spans="1:13" s="80" customFormat="1" ht="30" customHeight="1" x14ac:dyDescent="0.2">
      <c r="A42" s="84" t="s">
        <v>106</v>
      </c>
      <c r="B42" s="225" t="s">
        <v>112</v>
      </c>
      <c r="C42" s="76" t="s">
        <v>108</v>
      </c>
      <c r="D42" s="82" t="s">
        <v>232</v>
      </c>
      <c r="E42" s="77"/>
      <c r="F42" s="78"/>
      <c r="G42" s="110"/>
      <c r="H42" s="79"/>
      <c r="I42" s="276"/>
      <c r="J42" s="277"/>
      <c r="K42" s="278"/>
      <c r="L42" s="278"/>
      <c r="M42" s="278"/>
    </row>
    <row r="43" spans="1:13" s="80" customFormat="1" ht="30" customHeight="1" x14ac:dyDescent="0.2">
      <c r="A43" s="84" t="s">
        <v>233</v>
      </c>
      <c r="B43" s="226" t="s">
        <v>34</v>
      </c>
      <c r="C43" s="76" t="s">
        <v>234</v>
      </c>
      <c r="D43" s="82" t="s">
        <v>2</v>
      </c>
      <c r="E43" s="77" t="s">
        <v>33</v>
      </c>
      <c r="F43" s="78">
        <v>250</v>
      </c>
      <c r="G43" s="58"/>
      <c r="H43" s="79">
        <f t="shared" ref="H43" si="9">ROUND(G43*F43,2)</f>
        <v>0</v>
      </c>
      <c r="I43" s="276"/>
      <c r="J43" s="277"/>
      <c r="K43" s="278"/>
      <c r="L43" s="278"/>
      <c r="M43" s="278"/>
    </row>
    <row r="44" spans="1:13" s="80" customFormat="1" ht="30" customHeight="1" x14ac:dyDescent="0.2">
      <c r="A44" s="84" t="s">
        <v>109</v>
      </c>
      <c r="B44" s="225" t="s">
        <v>113</v>
      </c>
      <c r="C44" s="76" t="s">
        <v>111</v>
      </c>
      <c r="D44" s="82" t="s">
        <v>181</v>
      </c>
      <c r="E44" s="77" t="s">
        <v>40</v>
      </c>
      <c r="F44" s="97">
        <v>20</v>
      </c>
      <c r="G44" s="58"/>
      <c r="H44" s="79">
        <f>ROUND(G44*F44,2)</f>
        <v>0</v>
      </c>
      <c r="I44" s="276"/>
      <c r="J44" s="277"/>
      <c r="K44" s="278"/>
      <c r="L44" s="278"/>
      <c r="M44" s="278"/>
    </row>
    <row r="45" spans="1:13" ht="36" customHeight="1" x14ac:dyDescent="0.2">
      <c r="A45" s="10"/>
      <c r="B45" s="230"/>
      <c r="C45" s="23" t="s">
        <v>20</v>
      </c>
      <c r="D45" s="89"/>
      <c r="E45" s="6"/>
      <c r="F45" s="6"/>
      <c r="G45" s="57"/>
      <c r="H45" s="13"/>
      <c r="I45" s="276"/>
      <c r="J45" s="277"/>
      <c r="K45" s="278"/>
      <c r="L45" s="278"/>
      <c r="M45" s="278"/>
    </row>
    <row r="46" spans="1:13" s="80" customFormat="1" ht="43.9" customHeight="1" x14ac:dyDescent="0.2">
      <c r="A46" s="75" t="s">
        <v>74</v>
      </c>
      <c r="B46" s="225" t="s">
        <v>118</v>
      </c>
      <c r="C46" s="76" t="s">
        <v>75</v>
      </c>
      <c r="D46" s="82" t="s">
        <v>192</v>
      </c>
      <c r="E46" s="77"/>
      <c r="F46" s="97"/>
      <c r="G46" s="110"/>
      <c r="H46" s="105"/>
      <c r="I46" s="276"/>
      <c r="J46" s="277"/>
      <c r="K46" s="278"/>
      <c r="L46" s="278"/>
      <c r="M46" s="278"/>
    </row>
    <row r="47" spans="1:13" s="80" customFormat="1" ht="54" customHeight="1" x14ac:dyDescent="0.2">
      <c r="A47" s="75" t="s">
        <v>347</v>
      </c>
      <c r="B47" s="226" t="s">
        <v>34</v>
      </c>
      <c r="C47" s="76" t="s">
        <v>348</v>
      </c>
      <c r="D47" s="82"/>
      <c r="E47" s="77" t="s">
        <v>33</v>
      </c>
      <c r="F47" s="97">
        <v>330</v>
      </c>
      <c r="G47" s="58"/>
      <c r="H47" s="79">
        <f t="shared" ref="H47" si="10">ROUND(G47*F47,2)</f>
        <v>0</v>
      </c>
      <c r="I47" s="276"/>
      <c r="J47" s="277"/>
      <c r="K47" s="278"/>
      <c r="L47" s="278"/>
      <c r="M47" s="278"/>
    </row>
    <row r="48" spans="1:13" s="80" customFormat="1" ht="43.9" customHeight="1" x14ac:dyDescent="0.2">
      <c r="A48" s="75" t="s">
        <v>53</v>
      </c>
      <c r="B48" s="225" t="s">
        <v>120</v>
      </c>
      <c r="C48" s="76" t="s">
        <v>54</v>
      </c>
      <c r="D48" s="82" t="s">
        <v>192</v>
      </c>
      <c r="E48" s="77"/>
      <c r="F48" s="97"/>
      <c r="G48" s="110"/>
      <c r="H48" s="105"/>
      <c r="I48" s="276"/>
      <c r="J48" s="277"/>
      <c r="K48" s="278"/>
      <c r="L48" s="278"/>
      <c r="M48" s="278"/>
    </row>
    <row r="49" spans="1:13" s="80" customFormat="1" ht="43.9" customHeight="1" x14ac:dyDescent="0.2">
      <c r="A49" s="75" t="s">
        <v>344</v>
      </c>
      <c r="B49" s="226" t="s">
        <v>34</v>
      </c>
      <c r="C49" s="76" t="s">
        <v>156</v>
      </c>
      <c r="D49" s="82" t="s">
        <v>103</v>
      </c>
      <c r="E49" s="77" t="s">
        <v>48</v>
      </c>
      <c r="F49" s="78">
        <v>16</v>
      </c>
      <c r="G49" s="58"/>
      <c r="H49" s="79">
        <f>ROUND(G49*F49,2)</f>
        <v>0</v>
      </c>
      <c r="I49" s="276"/>
      <c r="J49" s="277"/>
      <c r="K49" s="278"/>
      <c r="L49" s="278"/>
      <c r="M49" s="278"/>
    </row>
    <row r="50" spans="1:13" s="80" customFormat="1" ht="75" customHeight="1" x14ac:dyDescent="0.2">
      <c r="A50" s="75" t="s">
        <v>429</v>
      </c>
      <c r="B50" s="226" t="s">
        <v>41</v>
      </c>
      <c r="C50" s="76" t="s">
        <v>462</v>
      </c>
      <c r="D50" s="82" t="s">
        <v>293</v>
      </c>
      <c r="E50" s="77" t="s">
        <v>48</v>
      </c>
      <c r="F50" s="97">
        <v>210</v>
      </c>
      <c r="G50" s="58"/>
      <c r="H50" s="79">
        <f>ROUND(G50*F50,2)</f>
        <v>0</v>
      </c>
      <c r="I50" s="276"/>
      <c r="J50" s="277"/>
      <c r="K50" s="278"/>
      <c r="L50" s="278"/>
      <c r="M50" s="278"/>
    </row>
    <row r="51" spans="1:13" s="80" customFormat="1" ht="75" customHeight="1" x14ac:dyDescent="0.2">
      <c r="A51" s="75" t="s">
        <v>430</v>
      </c>
      <c r="B51" s="226" t="s">
        <v>49</v>
      </c>
      <c r="C51" s="76" t="s">
        <v>463</v>
      </c>
      <c r="D51" s="82" t="s">
        <v>293</v>
      </c>
      <c r="E51" s="77" t="s">
        <v>48</v>
      </c>
      <c r="F51" s="97">
        <v>480</v>
      </c>
      <c r="G51" s="58"/>
      <c r="H51" s="79">
        <f>ROUND(G51*F51,2)</f>
        <v>0</v>
      </c>
      <c r="I51" s="276"/>
      <c r="J51" s="277"/>
      <c r="K51" s="278"/>
      <c r="L51" s="278"/>
      <c r="M51" s="278"/>
    </row>
    <row r="52" spans="1:13" s="80" customFormat="1" ht="75" customHeight="1" x14ac:dyDescent="0.2">
      <c r="A52" s="106" t="s">
        <v>432</v>
      </c>
      <c r="B52" s="226" t="s">
        <v>61</v>
      </c>
      <c r="C52" s="76" t="s">
        <v>294</v>
      </c>
      <c r="D52" s="82" t="s">
        <v>295</v>
      </c>
      <c r="E52" s="77" t="s">
        <v>48</v>
      </c>
      <c r="F52" s="97">
        <v>15</v>
      </c>
      <c r="G52" s="58"/>
      <c r="H52" s="79">
        <f>ROUND(G52*F52,2)</f>
        <v>0</v>
      </c>
      <c r="I52" s="276"/>
      <c r="J52" s="277"/>
      <c r="K52" s="278"/>
      <c r="L52" s="278"/>
      <c r="M52" s="278"/>
    </row>
    <row r="53" spans="1:13" s="80" customFormat="1" ht="75" customHeight="1" x14ac:dyDescent="0.2">
      <c r="A53" s="75" t="s">
        <v>296</v>
      </c>
      <c r="B53" s="226" t="s">
        <v>65</v>
      </c>
      <c r="C53" s="76" t="s">
        <v>297</v>
      </c>
      <c r="D53" s="82" t="s">
        <v>431</v>
      </c>
      <c r="E53" s="77" t="s">
        <v>48</v>
      </c>
      <c r="F53" s="97">
        <v>45</v>
      </c>
      <c r="G53" s="58"/>
      <c r="H53" s="79">
        <f t="shared" ref="H53" si="11">ROUND(G53*F53,2)</f>
        <v>0</v>
      </c>
      <c r="I53" s="276"/>
      <c r="J53" s="277"/>
      <c r="K53" s="278"/>
      <c r="L53" s="278"/>
      <c r="M53" s="278"/>
    </row>
    <row r="54" spans="1:13" s="80" customFormat="1" ht="43.9" customHeight="1" x14ac:dyDescent="0.2">
      <c r="A54" s="75" t="s">
        <v>345</v>
      </c>
      <c r="B54" s="226" t="s">
        <v>114</v>
      </c>
      <c r="C54" s="76" t="s">
        <v>346</v>
      </c>
      <c r="D54" s="82" t="s">
        <v>230</v>
      </c>
      <c r="E54" s="77" t="s">
        <v>48</v>
      </c>
      <c r="F54" s="78">
        <v>60</v>
      </c>
      <c r="G54" s="58"/>
      <c r="H54" s="79">
        <f t="shared" ref="H54:H56" si="12">ROUND(G54*F54,2)</f>
        <v>0</v>
      </c>
      <c r="I54" s="276"/>
      <c r="J54" s="277"/>
      <c r="K54" s="278"/>
      <c r="L54" s="278"/>
      <c r="M54" s="278"/>
    </row>
    <row r="55" spans="1:13" s="80" customFormat="1" ht="43.9" customHeight="1" x14ac:dyDescent="0.2">
      <c r="A55" s="75" t="s">
        <v>55</v>
      </c>
      <c r="B55" s="226" t="s">
        <v>115</v>
      </c>
      <c r="C55" s="76" t="s">
        <v>116</v>
      </c>
      <c r="D55" s="82" t="s">
        <v>117</v>
      </c>
      <c r="E55" s="77" t="s">
        <v>48</v>
      </c>
      <c r="F55" s="78">
        <v>25</v>
      </c>
      <c r="G55" s="58"/>
      <c r="H55" s="79">
        <f t="shared" si="12"/>
        <v>0</v>
      </c>
      <c r="I55" s="276"/>
      <c r="J55" s="277"/>
      <c r="K55" s="278"/>
      <c r="L55" s="278"/>
      <c r="M55" s="278"/>
    </row>
    <row r="56" spans="1:13" s="80" customFormat="1" ht="43.9" customHeight="1" x14ac:dyDescent="0.2">
      <c r="A56" s="113"/>
      <c r="B56" s="226" t="s">
        <v>189</v>
      </c>
      <c r="C56" s="76" t="s">
        <v>433</v>
      </c>
      <c r="D56" s="82" t="s">
        <v>211</v>
      </c>
      <c r="E56" s="77" t="s">
        <v>48</v>
      </c>
      <c r="F56" s="78">
        <v>55</v>
      </c>
      <c r="G56" s="58"/>
      <c r="H56" s="79">
        <f t="shared" si="12"/>
        <v>0</v>
      </c>
      <c r="I56" s="276"/>
      <c r="J56" s="277"/>
      <c r="K56" s="278"/>
      <c r="L56" s="278"/>
      <c r="M56" s="278"/>
    </row>
    <row r="57" spans="1:13" s="80" customFormat="1" ht="37.9" customHeight="1" x14ac:dyDescent="0.2">
      <c r="A57" s="112"/>
      <c r="B57" s="228" t="s">
        <v>123</v>
      </c>
      <c r="C57" s="98" t="s">
        <v>357</v>
      </c>
      <c r="D57" s="82" t="s">
        <v>455</v>
      </c>
      <c r="E57" s="100" t="s">
        <v>33</v>
      </c>
      <c r="F57" s="107">
        <v>2055</v>
      </c>
      <c r="G57" s="104"/>
      <c r="H57" s="103">
        <f>ROUND(G57*F57,2)</f>
        <v>0</v>
      </c>
      <c r="I57" s="276"/>
      <c r="J57" s="277"/>
      <c r="K57" s="278"/>
      <c r="L57" s="278"/>
      <c r="M57" s="278"/>
    </row>
    <row r="58" spans="1:13" s="80" customFormat="1" ht="37.9" customHeight="1" x14ac:dyDescent="0.2">
      <c r="A58" s="112"/>
      <c r="B58" s="228" t="s">
        <v>128</v>
      </c>
      <c r="C58" s="98" t="s">
        <v>358</v>
      </c>
      <c r="D58" s="82" t="s">
        <v>456</v>
      </c>
      <c r="E58" s="100"/>
      <c r="F58" s="107"/>
      <c r="G58" s="110"/>
      <c r="H58" s="103"/>
      <c r="I58" s="276"/>
      <c r="J58" s="277"/>
      <c r="K58" s="278"/>
      <c r="L58" s="278"/>
      <c r="M58" s="278"/>
    </row>
    <row r="59" spans="1:13" s="80" customFormat="1" ht="30" customHeight="1" x14ac:dyDescent="0.2">
      <c r="A59" s="113"/>
      <c r="B59" s="226" t="s">
        <v>34</v>
      </c>
      <c r="C59" s="76" t="s">
        <v>359</v>
      </c>
      <c r="D59" s="82"/>
      <c r="E59" s="77" t="s">
        <v>33</v>
      </c>
      <c r="F59" s="97">
        <v>155</v>
      </c>
      <c r="G59" s="58"/>
      <c r="H59" s="79">
        <f t="shared" ref="H59:H60" si="13">ROUND(G59*F59,2)</f>
        <v>0</v>
      </c>
      <c r="I59" s="276"/>
      <c r="J59" s="277"/>
      <c r="K59" s="278"/>
      <c r="L59" s="278"/>
      <c r="M59" s="278"/>
    </row>
    <row r="60" spans="1:13" s="80" customFormat="1" ht="30" customHeight="1" x14ac:dyDescent="0.2">
      <c r="A60" s="113"/>
      <c r="B60" s="229" t="s">
        <v>41</v>
      </c>
      <c r="C60" s="98" t="s">
        <v>360</v>
      </c>
      <c r="D60" s="99"/>
      <c r="E60" s="100" t="s">
        <v>33</v>
      </c>
      <c r="F60" s="107">
        <v>3</v>
      </c>
      <c r="G60" s="104"/>
      <c r="H60" s="103">
        <f t="shared" si="13"/>
        <v>0</v>
      </c>
      <c r="I60" s="276"/>
      <c r="J60" s="277"/>
      <c r="K60" s="278"/>
      <c r="L60" s="278"/>
      <c r="M60" s="278"/>
    </row>
    <row r="61" spans="1:13" s="80" customFormat="1" ht="43.9" customHeight="1" x14ac:dyDescent="0.2">
      <c r="A61" s="75" t="s">
        <v>298</v>
      </c>
      <c r="B61" s="225" t="s">
        <v>132</v>
      </c>
      <c r="C61" s="76" t="s">
        <v>299</v>
      </c>
      <c r="D61" s="82" t="s">
        <v>335</v>
      </c>
      <c r="E61" s="96"/>
      <c r="F61" s="78"/>
      <c r="G61" s="110"/>
      <c r="H61" s="105"/>
      <c r="I61" s="276"/>
      <c r="J61" s="277"/>
      <c r="K61" s="278"/>
      <c r="L61" s="278"/>
      <c r="M61" s="278"/>
    </row>
    <row r="62" spans="1:13" s="80" customFormat="1" ht="30" customHeight="1" x14ac:dyDescent="0.2">
      <c r="A62" s="75" t="s">
        <v>300</v>
      </c>
      <c r="B62" s="226" t="s">
        <v>34</v>
      </c>
      <c r="C62" s="76" t="s">
        <v>231</v>
      </c>
      <c r="D62" s="82"/>
      <c r="E62" s="77"/>
      <c r="F62" s="78"/>
      <c r="G62" s="110"/>
      <c r="H62" s="105"/>
      <c r="I62" s="276"/>
      <c r="J62" s="277"/>
      <c r="K62" s="278"/>
      <c r="L62" s="278"/>
      <c r="M62" s="278"/>
    </row>
    <row r="63" spans="1:13" s="80" customFormat="1" ht="30" customHeight="1" x14ac:dyDescent="0.2">
      <c r="A63" s="75" t="s">
        <v>301</v>
      </c>
      <c r="B63" s="227" t="s">
        <v>98</v>
      </c>
      <c r="C63" s="76" t="s">
        <v>119</v>
      </c>
      <c r="D63" s="82"/>
      <c r="E63" s="77" t="s">
        <v>35</v>
      </c>
      <c r="F63" s="78">
        <v>660</v>
      </c>
      <c r="G63" s="58"/>
      <c r="H63" s="79">
        <f>ROUND(G63*F63,2)</f>
        <v>0</v>
      </c>
      <c r="I63" s="276"/>
      <c r="J63" s="277"/>
      <c r="K63" s="278"/>
      <c r="L63" s="278"/>
      <c r="M63" s="278"/>
    </row>
    <row r="64" spans="1:13" s="80" customFormat="1" ht="30" customHeight="1" x14ac:dyDescent="0.2">
      <c r="A64" s="75" t="s">
        <v>302</v>
      </c>
      <c r="B64" s="226" t="s">
        <v>41</v>
      </c>
      <c r="C64" s="76" t="s">
        <v>69</v>
      </c>
      <c r="D64" s="82"/>
      <c r="E64" s="77"/>
      <c r="F64" s="78"/>
      <c r="G64" s="110"/>
      <c r="H64" s="105"/>
      <c r="I64" s="276"/>
      <c r="J64" s="277"/>
      <c r="K64" s="278"/>
      <c r="L64" s="278"/>
      <c r="M64" s="278"/>
    </row>
    <row r="65" spans="1:13" s="80" customFormat="1" ht="30" customHeight="1" x14ac:dyDescent="0.2">
      <c r="A65" s="75" t="s">
        <v>303</v>
      </c>
      <c r="B65" s="227" t="s">
        <v>98</v>
      </c>
      <c r="C65" s="76" t="s">
        <v>119</v>
      </c>
      <c r="D65" s="82"/>
      <c r="E65" s="77" t="s">
        <v>35</v>
      </c>
      <c r="F65" s="78">
        <v>200</v>
      </c>
      <c r="G65" s="58"/>
      <c r="H65" s="79">
        <f>ROUND(G65*F65,2)</f>
        <v>0</v>
      </c>
      <c r="I65" s="276"/>
      <c r="J65" s="277"/>
      <c r="K65" s="278"/>
      <c r="L65" s="278"/>
      <c r="M65" s="278"/>
    </row>
    <row r="66" spans="1:13" s="80" customFormat="1" ht="39.950000000000003" customHeight="1" x14ac:dyDescent="0.2">
      <c r="A66" s="75" t="s">
        <v>434</v>
      </c>
      <c r="B66" s="225" t="s">
        <v>134</v>
      </c>
      <c r="C66" s="76" t="s">
        <v>427</v>
      </c>
      <c r="D66" s="82" t="s">
        <v>428</v>
      </c>
      <c r="E66" s="77" t="s">
        <v>35</v>
      </c>
      <c r="F66" s="78">
        <v>1550</v>
      </c>
      <c r="G66" s="58"/>
      <c r="H66" s="79">
        <f>ROUND(G66*F66,2)</f>
        <v>0</v>
      </c>
      <c r="I66" s="276"/>
      <c r="J66" s="277"/>
      <c r="K66" s="278"/>
      <c r="L66" s="278"/>
      <c r="M66" s="278"/>
    </row>
    <row r="67" spans="1:13" ht="48" customHeight="1" x14ac:dyDescent="0.2">
      <c r="A67" s="10"/>
      <c r="B67" s="230"/>
      <c r="C67" s="88" t="s">
        <v>22</v>
      </c>
      <c r="D67" s="89"/>
      <c r="E67" s="138"/>
      <c r="F67" s="137"/>
      <c r="G67" s="110"/>
      <c r="H67" s="91"/>
      <c r="I67" s="276"/>
      <c r="J67" s="277"/>
      <c r="K67" s="278"/>
      <c r="L67" s="278"/>
      <c r="M67" s="278"/>
    </row>
    <row r="68" spans="1:13" s="80" customFormat="1" ht="30" customHeight="1" x14ac:dyDescent="0.2">
      <c r="A68" s="75" t="s">
        <v>122</v>
      </c>
      <c r="B68" s="225" t="s">
        <v>138</v>
      </c>
      <c r="C68" s="76" t="s">
        <v>124</v>
      </c>
      <c r="D68" s="82" t="s">
        <v>125</v>
      </c>
      <c r="E68" s="77"/>
      <c r="F68" s="97"/>
      <c r="G68" s="110"/>
      <c r="H68" s="105"/>
      <c r="I68" s="276"/>
      <c r="J68" s="277"/>
      <c r="K68" s="278"/>
      <c r="L68" s="278"/>
      <c r="M68" s="278"/>
    </row>
    <row r="69" spans="1:13" s="80" customFormat="1" ht="30" customHeight="1" x14ac:dyDescent="0.2">
      <c r="A69" s="75" t="s">
        <v>292</v>
      </c>
      <c r="B69" s="226" t="s">
        <v>34</v>
      </c>
      <c r="C69" s="76" t="s">
        <v>126</v>
      </c>
      <c r="D69" s="82"/>
      <c r="E69" s="77" t="s">
        <v>40</v>
      </c>
      <c r="F69" s="97">
        <v>10</v>
      </c>
      <c r="G69" s="58"/>
      <c r="H69" s="79">
        <f>ROUND(G69*F69,2)</f>
        <v>0</v>
      </c>
      <c r="I69" s="276"/>
      <c r="J69" s="277"/>
      <c r="K69" s="278"/>
      <c r="L69" s="278"/>
      <c r="M69" s="278"/>
    </row>
    <row r="70" spans="1:13" s="80" customFormat="1" ht="39.950000000000003" customHeight="1" x14ac:dyDescent="0.2">
      <c r="A70" s="113"/>
      <c r="B70" s="225" t="s">
        <v>139</v>
      </c>
      <c r="C70" s="76" t="s">
        <v>364</v>
      </c>
      <c r="D70" s="82" t="s">
        <v>457</v>
      </c>
      <c r="E70" s="77"/>
      <c r="F70" s="97"/>
      <c r="G70" s="110"/>
      <c r="H70" s="79"/>
      <c r="I70" s="276"/>
      <c r="J70" s="277"/>
      <c r="K70" s="278"/>
      <c r="L70" s="278"/>
      <c r="M70" s="278"/>
    </row>
    <row r="71" spans="1:13" s="80" customFormat="1" ht="39.950000000000003" customHeight="1" x14ac:dyDescent="0.2">
      <c r="A71" s="113"/>
      <c r="B71" s="226" t="s">
        <v>34</v>
      </c>
      <c r="C71" s="76" t="s">
        <v>403</v>
      </c>
      <c r="D71" s="82"/>
      <c r="E71" s="77" t="s">
        <v>40</v>
      </c>
      <c r="F71" s="97">
        <v>2</v>
      </c>
      <c r="G71" s="58"/>
      <c r="H71" s="79">
        <f t="shared" ref="H71:H72" si="14">ROUND(G71*F71,2)</f>
        <v>0</v>
      </c>
      <c r="I71" s="276"/>
      <c r="J71" s="277"/>
      <c r="K71" s="278"/>
      <c r="L71" s="278"/>
      <c r="M71" s="278"/>
    </row>
    <row r="72" spans="1:13" s="80" customFormat="1" ht="39.950000000000003" customHeight="1" x14ac:dyDescent="0.2">
      <c r="A72" s="113"/>
      <c r="B72" s="226" t="s">
        <v>41</v>
      </c>
      <c r="C72" s="76" t="s">
        <v>365</v>
      </c>
      <c r="D72" s="82"/>
      <c r="E72" s="77" t="s">
        <v>40</v>
      </c>
      <c r="F72" s="97">
        <v>6</v>
      </c>
      <c r="G72" s="58"/>
      <c r="H72" s="79">
        <f t="shared" si="14"/>
        <v>0</v>
      </c>
      <c r="I72" s="276"/>
      <c r="J72" s="277"/>
      <c r="K72" s="278"/>
      <c r="L72" s="278"/>
      <c r="M72" s="278"/>
    </row>
    <row r="73" spans="1:13" s="80" customFormat="1" ht="30" customHeight="1" x14ac:dyDescent="0.2">
      <c r="A73" s="75" t="s">
        <v>127</v>
      </c>
      <c r="B73" s="225" t="s">
        <v>141</v>
      </c>
      <c r="C73" s="76" t="s">
        <v>129</v>
      </c>
      <c r="D73" s="82" t="s">
        <v>125</v>
      </c>
      <c r="E73" s="77"/>
      <c r="F73" s="97"/>
      <c r="G73" s="110"/>
      <c r="H73" s="105"/>
      <c r="I73" s="276"/>
      <c r="J73" s="277"/>
      <c r="K73" s="278"/>
      <c r="L73" s="278"/>
      <c r="M73" s="278"/>
    </row>
    <row r="74" spans="1:13" s="80" customFormat="1" ht="30" customHeight="1" x14ac:dyDescent="0.2">
      <c r="A74" s="75" t="s">
        <v>130</v>
      </c>
      <c r="B74" s="226" t="s">
        <v>34</v>
      </c>
      <c r="C74" s="76" t="s">
        <v>131</v>
      </c>
      <c r="D74" s="82"/>
      <c r="E74" s="77"/>
      <c r="F74" s="97"/>
      <c r="G74" s="110"/>
      <c r="H74" s="105"/>
      <c r="I74" s="276"/>
      <c r="J74" s="277"/>
      <c r="K74" s="278"/>
      <c r="L74" s="278"/>
      <c r="M74" s="278"/>
    </row>
    <row r="75" spans="1:13" s="80" customFormat="1" ht="43.5" customHeight="1" x14ac:dyDescent="0.2">
      <c r="A75" s="75" t="s">
        <v>194</v>
      </c>
      <c r="B75" s="227" t="s">
        <v>98</v>
      </c>
      <c r="C75" s="76" t="s">
        <v>367</v>
      </c>
      <c r="D75" s="82"/>
      <c r="E75" s="77" t="s">
        <v>48</v>
      </c>
      <c r="F75" s="116">
        <v>86.7</v>
      </c>
      <c r="G75" s="58"/>
      <c r="H75" s="79">
        <f>ROUND(G75*F75,2)</f>
        <v>0</v>
      </c>
      <c r="I75" s="276"/>
      <c r="J75" s="277"/>
      <c r="K75" s="278"/>
      <c r="L75" s="278"/>
      <c r="M75" s="278"/>
    </row>
    <row r="76" spans="1:13" s="80" customFormat="1" ht="30" customHeight="1" x14ac:dyDescent="0.2">
      <c r="A76" s="75" t="s">
        <v>195</v>
      </c>
      <c r="B76" s="225" t="s">
        <v>144</v>
      </c>
      <c r="C76" s="76" t="s">
        <v>197</v>
      </c>
      <c r="D76" s="82" t="s">
        <v>125</v>
      </c>
      <c r="E76" s="77"/>
      <c r="F76" s="97"/>
      <c r="G76" s="110"/>
      <c r="H76" s="105"/>
      <c r="I76" s="276"/>
      <c r="J76" s="277"/>
      <c r="K76" s="278"/>
      <c r="L76" s="278"/>
      <c r="M76" s="278"/>
    </row>
    <row r="77" spans="1:13" s="80" customFormat="1" ht="30" customHeight="1" x14ac:dyDescent="0.2">
      <c r="A77" s="75" t="s">
        <v>198</v>
      </c>
      <c r="B77" s="226" t="s">
        <v>34</v>
      </c>
      <c r="C77" s="76" t="s">
        <v>161</v>
      </c>
      <c r="D77" s="82"/>
      <c r="E77" s="77"/>
      <c r="F77" s="97"/>
      <c r="G77" s="110"/>
      <c r="H77" s="105"/>
      <c r="I77" s="276"/>
      <c r="J77" s="277"/>
      <c r="K77" s="278"/>
      <c r="L77" s="278"/>
      <c r="M77" s="278"/>
    </row>
    <row r="78" spans="1:13" s="80" customFormat="1" ht="30" customHeight="1" x14ac:dyDescent="0.2">
      <c r="A78" s="75" t="s">
        <v>199</v>
      </c>
      <c r="B78" s="227" t="s">
        <v>98</v>
      </c>
      <c r="C78" s="76" t="s">
        <v>200</v>
      </c>
      <c r="D78" s="82"/>
      <c r="E78" s="77" t="s">
        <v>70</v>
      </c>
      <c r="F78" s="116">
        <v>7.2</v>
      </c>
      <c r="G78" s="58"/>
      <c r="H78" s="79">
        <f>ROUND(G78*F78,2)</f>
        <v>0</v>
      </c>
      <c r="I78" s="276"/>
      <c r="J78" s="277"/>
      <c r="K78" s="278"/>
      <c r="L78" s="278"/>
      <c r="M78" s="278"/>
    </row>
    <row r="79" spans="1:13" s="111" customFormat="1" ht="43.9" customHeight="1" x14ac:dyDescent="0.2">
      <c r="A79" s="75" t="s">
        <v>76</v>
      </c>
      <c r="B79" s="225" t="s">
        <v>145</v>
      </c>
      <c r="C79" s="139" t="s">
        <v>235</v>
      </c>
      <c r="D79" s="119" t="s">
        <v>237</v>
      </c>
      <c r="E79" s="77"/>
      <c r="F79" s="97"/>
      <c r="G79" s="110"/>
      <c r="H79" s="105"/>
      <c r="I79" s="276"/>
      <c r="J79" s="277"/>
      <c r="K79" s="278"/>
      <c r="L79" s="278"/>
      <c r="M79" s="278"/>
    </row>
    <row r="80" spans="1:13" s="80" customFormat="1" ht="43.9" customHeight="1" x14ac:dyDescent="0.2">
      <c r="A80" s="75" t="s">
        <v>77</v>
      </c>
      <c r="B80" s="226" t="s">
        <v>34</v>
      </c>
      <c r="C80" s="140" t="s">
        <v>282</v>
      </c>
      <c r="D80" s="82"/>
      <c r="E80" s="77" t="s">
        <v>40</v>
      </c>
      <c r="F80" s="97">
        <v>12</v>
      </c>
      <c r="G80" s="58"/>
      <c r="H80" s="79">
        <f t="shared" ref="H80:H81" si="15">ROUND(G80*F80,2)</f>
        <v>0</v>
      </c>
      <c r="I80" s="276"/>
      <c r="J80" s="277"/>
      <c r="K80" s="278"/>
      <c r="L80" s="278"/>
      <c r="M80" s="278"/>
    </row>
    <row r="81" spans="1:13" s="80" customFormat="1" ht="43.9" customHeight="1" x14ac:dyDescent="0.2">
      <c r="A81" s="75" t="s">
        <v>78</v>
      </c>
      <c r="B81" s="226" t="s">
        <v>41</v>
      </c>
      <c r="C81" s="140" t="s">
        <v>283</v>
      </c>
      <c r="D81" s="82"/>
      <c r="E81" s="77" t="s">
        <v>40</v>
      </c>
      <c r="F81" s="97">
        <v>12</v>
      </c>
      <c r="G81" s="58"/>
      <c r="H81" s="79">
        <f t="shared" si="15"/>
        <v>0</v>
      </c>
      <c r="I81" s="276"/>
      <c r="J81" s="277"/>
      <c r="K81" s="278"/>
      <c r="L81" s="278"/>
      <c r="M81" s="278"/>
    </row>
    <row r="82" spans="1:13" s="111" customFormat="1" ht="33" customHeight="1" x14ac:dyDescent="0.2">
      <c r="A82" s="75" t="s">
        <v>133</v>
      </c>
      <c r="B82" s="225" t="s">
        <v>146</v>
      </c>
      <c r="C82" s="117" t="s">
        <v>135</v>
      </c>
      <c r="D82" s="82" t="s">
        <v>125</v>
      </c>
      <c r="E82" s="77"/>
      <c r="F82" s="97"/>
      <c r="G82" s="110"/>
      <c r="H82" s="105"/>
      <c r="I82" s="276"/>
      <c r="J82" s="277"/>
      <c r="K82" s="278"/>
      <c r="L82" s="278"/>
      <c r="M82" s="278"/>
    </row>
    <row r="83" spans="1:13" s="111" customFormat="1" ht="39.950000000000003" customHeight="1" x14ac:dyDescent="0.2">
      <c r="A83" s="75" t="s">
        <v>136</v>
      </c>
      <c r="B83" s="226" t="s">
        <v>34</v>
      </c>
      <c r="C83" s="117" t="s">
        <v>374</v>
      </c>
      <c r="D83" s="82"/>
      <c r="E83" s="77"/>
      <c r="F83" s="97"/>
      <c r="G83" s="110"/>
      <c r="H83" s="105"/>
      <c r="I83" s="276"/>
      <c r="J83" s="277"/>
      <c r="K83" s="278"/>
      <c r="L83" s="278"/>
      <c r="M83" s="278"/>
    </row>
    <row r="84" spans="1:13" s="80" customFormat="1" ht="43.9" customHeight="1" x14ac:dyDescent="0.2">
      <c r="A84" s="75" t="s">
        <v>157</v>
      </c>
      <c r="B84" s="227" t="s">
        <v>98</v>
      </c>
      <c r="C84" s="76" t="s">
        <v>370</v>
      </c>
      <c r="D84" s="82"/>
      <c r="E84" s="77" t="s">
        <v>40</v>
      </c>
      <c r="F84" s="97">
        <v>4</v>
      </c>
      <c r="G84" s="58"/>
      <c r="H84" s="79">
        <f t="shared" ref="H84:H89" si="16">ROUND(G84*F84,2)</f>
        <v>0</v>
      </c>
      <c r="I84" s="276"/>
      <c r="J84" s="277"/>
      <c r="K84" s="278"/>
      <c r="L84" s="278"/>
      <c r="M84" s="278"/>
    </row>
    <row r="85" spans="1:13" s="80" customFormat="1" ht="43.9" customHeight="1" x14ac:dyDescent="0.2">
      <c r="A85" s="109" t="s">
        <v>369</v>
      </c>
      <c r="B85" s="227" t="s">
        <v>99</v>
      </c>
      <c r="C85" s="76" t="s">
        <v>513</v>
      </c>
      <c r="D85" s="82"/>
      <c r="E85" s="77" t="s">
        <v>40</v>
      </c>
      <c r="F85" s="97">
        <v>6</v>
      </c>
      <c r="G85" s="58"/>
      <c r="H85" s="79">
        <f t="shared" si="16"/>
        <v>0</v>
      </c>
      <c r="I85" s="276"/>
      <c r="J85" s="277"/>
      <c r="K85" s="278"/>
      <c r="L85" s="278"/>
      <c r="M85" s="278"/>
    </row>
    <row r="86" spans="1:13" s="80" customFormat="1" ht="39.950000000000003" customHeight="1" x14ac:dyDescent="0.2">
      <c r="A86" s="75" t="s">
        <v>375</v>
      </c>
      <c r="B86" s="225" t="s">
        <v>148</v>
      </c>
      <c r="C86" s="76" t="s">
        <v>376</v>
      </c>
      <c r="D86" s="82" t="s">
        <v>125</v>
      </c>
      <c r="E86" s="77" t="s">
        <v>40</v>
      </c>
      <c r="F86" s="97">
        <v>6</v>
      </c>
      <c r="G86" s="58"/>
      <c r="H86" s="79">
        <f t="shared" si="16"/>
        <v>0</v>
      </c>
      <c r="I86" s="276"/>
      <c r="J86" s="277"/>
      <c r="K86" s="278"/>
      <c r="L86" s="278"/>
      <c r="M86" s="278"/>
    </row>
    <row r="87" spans="1:13" s="80" customFormat="1" ht="30" customHeight="1" x14ac:dyDescent="0.2">
      <c r="A87" s="75" t="s">
        <v>204</v>
      </c>
      <c r="B87" s="225" t="s">
        <v>149</v>
      </c>
      <c r="C87" s="76" t="s">
        <v>205</v>
      </c>
      <c r="D87" s="82" t="s">
        <v>125</v>
      </c>
      <c r="E87" s="77" t="s">
        <v>40</v>
      </c>
      <c r="F87" s="97">
        <v>2</v>
      </c>
      <c r="G87" s="58"/>
      <c r="H87" s="79">
        <f t="shared" si="16"/>
        <v>0</v>
      </c>
      <c r="I87" s="276"/>
      <c r="J87" s="277"/>
      <c r="K87" s="278"/>
      <c r="L87" s="278"/>
      <c r="M87" s="278"/>
    </row>
    <row r="88" spans="1:13" s="80" customFormat="1" ht="30" customHeight="1" x14ac:dyDescent="0.2">
      <c r="A88" s="75" t="s">
        <v>140</v>
      </c>
      <c r="B88" s="225" t="s">
        <v>150</v>
      </c>
      <c r="C88" s="76" t="s">
        <v>142</v>
      </c>
      <c r="D88" s="82" t="s">
        <v>143</v>
      </c>
      <c r="E88" s="77" t="s">
        <v>48</v>
      </c>
      <c r="F88" s="97">
        <v>360</v>
      </c>
      <c r="G88" s="58"/>
      <c r="H88" s="79">
        <f t="shared" si="16"/>
        <v>0</v>
      </c>
      <c r="I88" s="276"/>
      <c r="J88" s="277"/>
      <c r="K88" s="278"/>
      <c r="L88" s="278"/>
      <c r="M88" s="278"/>
    </row>
    <row r="89" spans="1:13" s="80" customFormat="1" ht="30" customHeight="1" x14ac:dyDescent="0.2">
      <c r="A89" s="75"/>
      <c r="B89" s="225" t="s">
        <v>151</v>
      </c>
      <c r="C89" s="76" t="s">
        <v>377</v>
      </c>
      <c r="D89" s="82" t="s">
        <v>125</v>
      </c>
      <c r="E89" s="77" t="s">
        <v>40</v>
      </c>
      <c r="F89" s="97">
        <v>6</v>
      </c>
      <c r="G89" s="58"/>
      <c r="H89" s="79">
        <f t="shared" si="16"/>
        <v>0</v>
      </c>
      <c r="I89" s="276"/>
      <c r="J89" s="277"/>
      <c r="K89" s="278"/>
      <c r="L89" s="278"/>
      <c r="M89" s="278"/>
    </row>
    <row r="90" spans="1:13" s="111" customFormat="1" ht="30" customHeight="1" x14ac:dyDescent="0.2">
      <c r="A90" s="75" t="s">
        <v>207</v>
      </c>
      <c r="B90" s="225" t="s">
        <v>196</v>
      </c>
      <c r="C90" s="117" t="s">
        <v>208</v>
      </c>
      <c r="D90" s="114" t="s">
        <v>206</v>
      </c>
      <c r="E90" s="77"/>
      <c r="F90" s="115"/>
      <c r="G90" s="110"/>
      <c r="H90" s="79"/>
      <c r="I90" s="276"/>
      <c r="J90" s="277"/>
      <c r="K90" s="278"/>
      <c r="L90" s="278"/>
      <c r="M90" s="278"/>
    </row>
    <row r="91" spans="1:13" s="111" customFormat="1" ht="51" customHeight="1" x14ac:dyDescent="0.2">
      <c r="A91" s="75" t="s">
        <v>209</v>
      </c>
      <c r="B91" s="226" t="s">
        <v>34</v>
      </c>
      <c r="C91" s="118" t="s">
        <v>210</v>
      </c>
      <c r="D91" s="114"/>
      <c r="E91" s="77" t="s">
        <v>33</v>
      </c>
      <c r="F91" s="97">
        <v>1660</v>
      </c>
      <c r="G91" s="58"/>
      <c r="H91" s="79">
        <f>ROUND(G91*F91,2)</f>
        <v>0</v>
      </c>
      <c r="I91" s="276"/>
      <c r="J91" s="277"/>
      <c r="K91" s="278"/>
      <c r="L91" s="278"/>
      <c r="M91" s="278"/>
    </row>
    <row r="92" spans="1:13" s="80" customFormat="1" ht="30" customHeight="1" x14ac:dyDescent="0.2">
      <c r="A92" s="75"/>
      <c r="B92" s="225" t="s">
        <v>548</v>
      </c>
      <c r="C92" s="76" t="s">
        <v>354</v>
      </c>
      <c r="D92" s="119" t="s">
        <v>458</v>
      </c>
      <c r="E92" s="77" t="s">
        <v>40</v>
      </c>
      <c r="F92" s="97">
        <v>11</v>
      </c>
      <c r="G92" s="58"/>
      <c r="H92" s="79">
        <f t="shared" ref="H92" si="17">ROUND(G92*F92,2)</f>
        <v>0</v>
      </c>
      <c r="I92" s="276"/>
      <c r="J92" s="277"/>
      <c r="K92" s="278"/>
      <c r="L92" s="278"/>
      <c r="M92" s="278"/>
    </row>
    <row r="93" spans="1:13" ht="36" customHeight="1" x14ac:dyDescent="0.2">
      <c r="A93" s="10"/>
      <c r="B93" s="225" t="s">
        <v>549</v>
      </c>
      <c r="C93" s="88" t="s">
        <v>23</v>
      </c>
      <c r="D93" s="89"/>
      <c r="E93" s="138"/>
      <c r="F93" s="137"/>
      <c r="G93" s="110"/>
      <c r="H93" s="91"/>
      <c r="I93" s="276"/>
      <c r="J93" s="277"/>
      <c r="K93" s="278"/>
      <c r="L93" s="278"/>
      <c r="M93" s="278"/>
    </row>
    <row r="94" spans="1:13" s="80" customFormat="1" ht="43.9" customHeight="1" x14ac:dyDescent="0.2">
      <c r="A94" s="75" t="s">
        <v>58</v>
      </c>
      <c r="B94" s="225" t="s">
        <v>550</v>
      </c>
      <c r="C94" s="140" t="s">
        <v>236</v>
      </c>
      <c r="D94" s="119" t="s">
        <v>237</v>
      </c>
      <c r="E94" s="77" t="s">
        <v>40</v>
      </c>
      <c r="F94" s="97">
        <v>12</v>
      </c>
      <c r="G94" s="58"/>
      <c r="H94" s="79">
        <f>ROUND(G94*F94,2)</f>
        <v>0</v>
      </c>
      <c r="I94" s="276"/>
      <c r="J94" s="277"/>
      <c r="K94" s="278"/>
      <c r="L94" s="278"/>
      <c r="M94" s="278"/>
    </row>
    <row r="95" spans="1:13" s="80" customFormat="1" ht="30" customHeight="1" x14ac:dyDescent="0.2">
      <c r="A95" s="75" t="s">
        <v>59</v>
      </c>
      <c r="B95" s="225" t="s">
        <v>551</v>
      </c>
      <c r="C95" s="140" t="s">
        <v>238</v>
      </c>
      <c r="D95" s="119" t="s">
        <v>237</v>
      </c>
      <c r="E95" s="77"/>
      <c r="F95" s="97"/>
      <c r="G95" s="110"/>
      <c r="H95" s="105"/>
      <c r="I95" s="276"/>
      <c r="J95" s="277"/>
      <c r="K95" s="278"/>
      <c r="L95" s="278"/>
      <c r="M95" s="278"/>
    </row>
    <row r="96" spans="1:13" s="80" customFormat="1" ht="30" customHeight="1" x14ac:dyDescent="0.2">
      <c r="A96" s="75" t="s">
        <v>60</v>
      </c>
      <c r="B96" s="226" t="s">
        <v>34</v>
      </c>
      <c r="C96" s="76" t="s">
        <v>147</v>
      </c>
      <c r="D96" s="82"/>
      <c r="E96" s="77" t="s">
        <v>40</v>
      </c>
      <c r="F96" s="97">
        <v>12</v>
      </c>
      <c r="G96" s="58"/>
      <c r="H96" s="79">
        <f>ROUND(G96*F96,2)</f>
        <v>0</v>
      </c>
      <c r="I96" s="276"/>
      <c r="J96" s="277"/>
      <c r="K96" s="278"/>
      <c r="L96" s="278"/>
      <c r="M96" s="278"/>
    </row>
    <row r="97" spans="1:13" s="80" customFormat="1" ht="30" customHeight="1" x14ac:dyDescent="0.2">
      <c r="A97" s="75" t="s">
        <v>71</v>
      </c>
      <c r="B97" s="225" t="s">
        <v>552</v>
      </c>
      <c r="C97" s="76" t="s">
        <v>79</v>
      </c>
      <c r="D97" s="119" t="s">
        <v>237</v>
      </c>
      <c r="E97" s="77" t="s">
        <v>40</v>
      </c>
      <c r="F97" s="97">
        <v>9</v>
      </c>
      <c r="G97" s="58"/>
      <c r="H97" s="79">
        <f t="shared" ref="H97:H99" si="18">ROUND(G97*F97,2)</f>
        <v>0</v>
      </c>
      <c r="I97" s="276"/>
      <c r="J97" s="277"/>
      <c r="K97" s="278"/>
      <c r="L97" s="278"/>
      <c r="M97" s="278"/>
    </row>
    <row r="98" spans="1:13" s="80" customFormat="1" ht="30" customHeight="1" x14ac:dyDescent="0.2">
      <c r="A98" s="75" t="s">
        <v>72</v>
      </c>
      <c r="B98" s="225" t="s">
        <v>553</v>
      </c>
      <c r="C98" s="76" t="s">
        <v>80</v>
      </c>
      <c r="D98" s="119" t="s">
        <v>237</v>
      </c>
      <c r="E98" s="77" t="s">
        <v>40</v>
      </c>
      <c r="F98" s="97">
        <v>1</v>
      </c>
      <c r="G98" s="58"/>
      <c r="H98" s="79">
        <f t="shared" si="18"/>
        <v>0</v>
      </c>
      <c r="I98" s="276"/>
      <c r="J98" s="277"/>
      <c r="K98" s="278"/>
      <c r="L98" s="278"/>
      <c r="M98" s="278"/>
    </row>
    <row r="99" spans="1:13" s="80" customFormat="1" ht="30" customHeight="1" x14ac:dyDescent="0.2">
      <c r="A99" s="75" t="s">
        <v>73</v>
      </c>
      <c r="B99" s="225" t="s">
        <v>554</v>
      </c>
      <c r="C99" s="76" t="s">
        <v>81</v>
      </c>
      <c r="D99" s="119" t="s">
        <v>237</v>
      </c>
      <c r="E99" s="77" t="s">
        <v>40</v>
      </c>
      <c r="F99" s="97">
        <v>60</v>
      </c>
      <c r="G99" s="58"/>
      <c r="H99" s="79">
        <f t="shared" si="18"/>
        <v>0</v>
      </c>
      <c r="I99" s="276"/>
      <c r="J99" s="277"/>
      <c r="K99" s="278"/>
      <c r="L99" s="278"/>
      <c r="M99" s="278"/>
    </row>
    <row r="100" spans="1:13" s="80" customFormat="1" ht="30" customHeight="1" x14ac:dyDescent="0.2">
      <c r="A100" s="109" t="s">
        <v>263</v>
      </c>
      <c r="B100" s="225" t="s">
        <v>555</v>
      </c>
      <c r="C100" s="189" t="s">
        <v>265</v>
      </c>
      <c r="D100" s="190" t="s">
        <v>237</v>
      </c>
      <c r="E100" s="191" t="s">
        <v>40</v>
      </c>
      <c r="F100" s="192">
        <v>20</v>
      </c>
      <c r="G100" s="193"/>
      <c r="H100" s="194">
        <f>ROUND(G100*F100,2)</f>
        <v>0</v>
      </c>
      <c r="I100" s="276"/>
      <c r="J100" s="277"/>
      <c r="K100" s="278"/>
      <c r="L100" s="278"/>
      <c r="M100" s="278"/>
    </row>
    <row r="101" spans="1:13" ht="36" customHeight="1" x14ac:dyDescent="0.2">
      <c r="A101" s="10"/>
      <c r="B101" s="224"/>
      <c r="C101" s="88" t="s">
        <v>24</v>
      </c>
      <c r="D101" s="89"/>
      <c r="E101" s="90"/>
      <c r="F101" s="89"/>
      <c r="G101" s="110"/>
      <c r="H101" s="91"/>
      <c r="I101" s="276"/>
      <c r="J101" s="277"/>
      <c r="K101" s="278"/>
      <c r="L101" s="278"/>
      <c r="M101" s="278"/>
    </row>
    <row r="102" spans="1:13" s="80" customFormat="1" ht="30" customHeight="1" x14ac:dyDescent="0.2">
      <c r="A102" s="84" t="s">
        <v>62</v>
      </c>
      <c r="B102" s="225" t="s">
        <v>556</v>
      </c>
      <c r="C102" s="76" t="s">
        <v>63</v>
      </c>
      <c r="D102" s="82" t="s">
        <v>152</v>
      </c>
      <c r="E102" s="77"/>
      <c r="F102" s="78"/>
      <c r="G102" s="110"/>
      <c r="H102" s="79"/>
      <c r="I102" s="276"/>
      <c r="J102" s="277"/>
      <c r="K102" s="278"/>
      <c r="L102" s="278"/>
      <c r="M102" s="278"/>
    </row>
    <row r="103" spans="1:13" s="80" customFormat="1" ht="30" customHeight="1" x14ac:dyDescent="0.2">
      <c r="A103" s="84" t="s">
        <v>153</v>
      </c>
      <c r="B103" s="226" t="s">
        <v>34</v>
      </c>
      <c r="C103" s="76" t="s">
        <v>154</v>
      </c>
      <c r="D103" s="82"/>
      <c r="E103" s="77" t="s">
        <v>33</v>
      </c>
      <c r="F103" s="78">
        <v>1200</v>
      </c>
      <c r="G103" s="58"/>
      <c r="H103" s="79">
        <f>ROUND(G103*F103,2)</f>
        <v>0</v>
      </c>
      <c r="I103" s="276"/>
      <c r="J103" s="277"/>
      <c r="K103" s="278"/>
      <c r="L103" s="278"/>
      <c r="M103" s="278"/>
    </row>
    <row r="104" spans="1:13" s="80" customFormat="1" ht="30" customHeight="1" x14ac:dyDescent="0.2">
      <c r="A104" s="84" t="s">
        <v>64</v>
      </c>
      <c r="B104" s="226" t="s">
        <v>41</v>
      </c>
      <c r="C104" s="76" t="s">
        <v>155</v>
      </c>
      <c r="D104" s="82"/>
      <c r="E104" s="77" t="s">
        <v>33</v>
      </c>
      <c r="F104" s="78">
        <v>500</v>
      </c>
      <c r="G104" s="58"/>
      <c r="H104" s="79">
        <f>ROUND(G104*F104,2)</f>
        <v>0</v>
      </c>
      <c r="I104" s="276"/>
      <c r="J104" s="277"/>
      <c r="K104" s="278"/>
      <c r="L104" s="278"/>
      <c r="M104" s="278"/>
    </row>
    <row r="105" spans="1:13" ht="30" customHeight="1" thickBot="1" x14ac:dyDescent="0.25">
      <c r="A105" s="11"/>
      <c r="B105" s="232" t="s">
        <v>12</v>
      </c>
      <c r="C105" s="296" t="str">
        <f>C7</f>
        <v>WILLIAM AVE. RECONSTRUCTION - ARLINGTON ST. TO MCPHILLIPS ST.</v>
      </c>
      <c r="D105" s="297"/>
      <c r="E105" s="297"/>
      <c r="F105" s="298"/>
      <c r="G105" s="279" t="s">
        <v>17</v>
      </c>
      <c r="H105" s="59">
        <f>SUM(H9:H104)</f>
        <v>0</v>
      </c>
      <c r="I105" s="276"/>
      <c r="J105" s="277"/>
      <c r="K105" s="278"/>
      <c r="L105" s="278"/>
      <c r="M105" s="278"/>
    </row>
    <row r="106" spans="1:13" s="27" customFormat="1" ht="30" customHeight="1" thickTop="1" x14ac:dyDescent="0.2">
      <c r="A106" s="25"/>
      <c r="B106" s="223" t="s">
        <v>13</v>
      </c>
      <c r="C106" s="299" t="s">
        <v>314</v>
      </c>
      <c r="D106" s="300"/>
      <c r="E106" s="300"/>
      <c r="F106" s="301"/>
      <c r="G106" s="110"/>
      <c r="H106" s="26"/>
      <c r="I106" s="276"/>
      <c r="J106" s="277"/>
      <c r="K106" s="278"/>
      <c r="L106" s="278"/>
      <c r="M106" s="278"/>
    </row>
    <row r="107" spans="1:13" ht="36" customHeight="1" x14ac:dyDescent="0.2">
      <c r="A107" s="10"/>
      <c r="B107" s="224"/>
      <c r="C107" s="22" t="s">
        <v>19</v>
      </c>
      <c r="D107" s="89"/>
      <c r="E107" s="6" t="s">
        <v>2</v>
      </c>
      <c r="F107" s="6" t="s">
        <v>2</v>
      </c>
      <c r="G107" s="110"/>
      <c r="H107" s="13"/>
      <c r="I107" s="276"/>
      <c r="J107" s="277"/>
      <c r="K107" s="278"/>
      <c r="L107" s="278"/>
      <c r="M107" s="278"/>
    </row>
    <row r="108" spans="1:13" s="80" customFormat="1" ht="30" customHeight="1" x14ac:dyDescent="0.2">
      <c r="A108" s="75" t="s">
        <v>82</v>
      </c>
      <c r="B108" s="225" t="s">
        <v>214</v>
      </c>
      <c r="C108" s="76" t="s">
        <v>83</v>
      </c>
      <c r="D108" s="82" t="s">
        <v>315</v>
      </c>
      <c r="E108" s="77" t="s">
        <v>31</v>
      </c>
      <c r="F108" s="78">
        <v>6700</v>
      </c>
      <c r="G108" s="58"/>
      <c r="H108" s="79">
        <f t="shared" ref="H108" si="19">ROUND(G108*F108,2)</f>
        <v>0</v>
      </c>
      <c r="I108" s="276"/>
      <c r="J108" s="277"/>
      <c r="K108" s="278"/>
      <c r="L108" s="278"/>
      <c r="M108" s="278"/>
    </row>
    <row r="109" spans="1:13" s="80" customFormat="1" ht="32.450000000000003" customHeight="1" x14ac:dyDescent="0.2">
      <c r="A109" s="81" t="s">
        <v>84</v>
      </c>
      <c r="B109" s="225" t="s">
        <v>213</v>
      </c>
      <c r="C109" s="76" t="s">
        <v>316</v>
      </c>
      <c r="D109" s="82" t="s">
        <v>315</v>
      </c>
      <c r="E109" s="77"/>
      <c r="F109" s="78"/>
      <c r="G109" s="110"/>
      <c r="H109" s="79"/>
      <c r="I109" s="276"/>
      <c r="J109" s="277"/>
      <c r="K109" s="278"/>
      <c r="L109" s="278"/>
      <c r="M109" s="278"/>
    </row>
    <row r="110" spans="1:13" s="80" customFormat="1" ht="30" customHeight="1" x14ac:dyDescent="0.2">
      <c r="A110" s="81" t="s">
        <v>317</v>
      </c>
      <c r="B110" s="226" t="s">
        <v>34</v>
      </c>
      <c r="C110" s="76" t="s">
        <v>318</v>
      </c>
      <c r="D110" s="82" t="s">
        <v>2</v>
      </c>
      <c r="E110" s="77" t="s">
        <v>35</v>
      </c>
      <c r="F110" s="78">
        <v>12000</v>
      </c>
      <c r="G110" s="58"/>
      <c r="H110" s="79">
        <f t="shared" ref="H110" si="20">ROUND(G110*F110,2)</f>
        <v>0</v>
      </c>
      <c r="I110" s="276"/>
      <c r="J110" s="277"/>
      <c r="K110" s="278"/>
      <c r="L110" s="278"/>
      <c r="M110" s="278"/>
    </row>
    <row r="111" spans="1:13" s="80" customFormat="1" ht="38.450000000000003" customHeight="1" x14ac:dyDescent="0.2">
      <c r="A111" s="81" t="s">
        <v>36</v>
      </c>
      <c r="B111" s="225" t="s">
        <v>212</v>
      </c>
      <c r="C111" s="76" t="s">
        <v>37</v>
      </c>
      <c r="D111" s="82" t="s">
        <v>315</v>
      </c>
      <c r="E111" s="77"/>
      <c r="F111" s="78"/>
      <c r="G111" s="110"/>
      <c r="H111" s="79"/>
      <c r="I111" s="276"/>
      <c r="J111" s="277"/>
      <c r="K111" s="278"/>
      <c r="L111" s="278"/>
      <c r="M111" s="278"/>
    </row>
    <row r="112" spans="1:13" s="80" customFormat="1" ht="36" customHeight="1" x14ac:dyDescent="0.2">
      <c r="A112" s="81" t="s">
        <v>319</v>
      </c>
      <c r="B112" s="226" t="s">
        <v>34</v>
      </c>
      <c r="C112" s="76" t="s">
        <v>320</v>
      </c>
      <c r="D112" s="82" t="s">
        <v>2</v>
      </c>
      <c r="E112" s="77" t="s">
        <v>31</v>
      </c>
      <c r="F112" s="78">
        <v>1780</v>
      </c>
      <c r="G112" s="58"/>
      <c r="H112" s="79">
        <f t="shared" ref="H112:H113" si="21">ROUND(G112*F112,2)</f>
        <v>0</v>
      </c>
      <c r="I112" s="276"/>
      <c r="J112" s="277"/>
      <c r="K112" s="278"/>
      <c r="L112" s="278"/>
      <c r="M112" s="278"/>
    </row>
    <row r="113" spans="1:13" s="80" customFormat="1" ht="30" customHeight="1" x14ac:dyDescent="0.2">
      <c r="A113" s="75" t="s">
        <v>38</v>
      </c>
      <c r="B113" s="225" t="s">
        <v>239</v>
      </c>
      <c r="C113" s="76" t="s">
        <v>39</v>
      </c>
      <c r="D113" s="82" t="s">
        <v>315</v>
      </c>
      <c r="E113" s="77" t="s">
        <v>33</v>
      </c>
      <c r="F113" s="78">
        <v>2200</v>
      </c>
      <c r="G113" s="58"/>
      <c r="H113" s="79">
        <f t="shared" si="21"/>
        <v>0</v>
      </c>
      <c r="I113" s="276"/>
      <c r="J113" s="277"/>
      <c r="K113" s="278"/>
      <c r="L113" s="278"/>
      <c r="M113" s="278"/>
    </row>
    <row r="114" spans="1:13" s="80" customFormat="1" ht="30" customHeight="1" x14ac:dyDescent="0.2">
      <c r="A114" s="81" t="s">
        <v>165</v>
      </c>
      <c r="B114" s="225" t="s">
        <v>240</v>
      </c>
      <c r="C114" s="76" t="s">
        <v>166</v>
      </c>
      <c r="D114" s="82" t="s">
        <v>315</v>
      </c>
      <c r="E114" s="77"/>
      <c r="F114" s="78"/>
      <c r="G114" s="110"/>
      <c r="H114" s="79"/>
      <c r="I114" s="276"/>
      <c r="J114" s="277"/>
      <c r="K114" s="278"/>
      <c r="L114" s="278"/>
      <c r="M114" s="278"/>
    </row>
    <row r="115" spans="1:13" s="80" customFormat="1" ht="30" customHeight="1" x14ac:dyDescent="0.2">
      <c r="A115" s="75" t="s">
        <v>167</v>
      </c>
      <c r="B115" s="226" t="s">
        <v>34</v>
      </c>
      <c r="C115" s="76" t="s">
        <v>168</v>
      </c>
      <c r="D115" s="82" t="s">
        <v>2</v>
      </c>
      <c r="E115" s="77" t="s">
        <v>40</v>
      </c>
      <c r="F115" s="78">
        <v>2</v>
      </c>
      <c r="G115" s="58"/>
      <c r="H115" s="79">
        <f t="shared" ref="H115:H117" si="22">ROUND(G115*F115,2)</f>
        <v>0</v>
      </c>
      <c r="I115" s="276"/>
      <c r="J115" s="277"/>
      <c r="K115" s="278"/>
      <c r="L115" s="278"/>
      <c r="M115" s="278"/>
    </row>
    <row r="116" spans="1:13" s="80" customFormat="1" ht="38.450000000000003" customHeight="1" x14ac:dyDescent="0.2">
      <c r="A116" s="81" t="s">
        <v>88</v>
      </c>
      <c r="B116" s="225" t="s">
        <v>241</v>
      </c>
      <c r="C116" s="76" t="s">
        <v>321</v>
      </c>
      <c r="D116" s="82" t="s">
        <v>322</v>
      </c>
      <c r="E116" s="77"/>
      <c r="F116" s="78"/>
      <c r="G116" s="110"/>
      <c r="H116" s="79">
        <f t="shared" si="22"/>
        <v>0</v>
      </c>
      <c r="I116" s="276"/>
      <c r="J116" s="277"/>
      <c r="K116" s="278"/>
      <c r="L116" s="278"/>
      <c r="M116" s="278"/>
    </row>
    <row r="117" spans="1:13" s="80" customFormat="1" ht="30" customHeight="1" x14ac:dyDescent="0.2">
      <c r="A117" s="81" t="s">
        <v>323</v>
      </c>
      <c r="B117" s="226" t="s">
        <v>34</v>
      </c>
      <c r="C117" s="76" t="s">
        <v>324</v>
      </c>
      <c r="D117" s="82" t="s">
        <v>2</v>
      </c>
      <c r="E117" s="77" t="s">
        <v>33</v>
      </c>
      <c r="F117" s="78">
        <v>13900</v>
      </c>
      <c r="G117" s="58"/>
      <c r="H117" s="79">
        <f t="shared" si="22"/>
        <v>0</v>
      </c>
      <c r="I117" s="276"/>
      <c r="J117" s="277"/>
      <c r="K117" s="278"/>
      <c r="L117" s="278"/>
      <c r="M117" s="278"/>
    </row>
    <row r="118" spans="1:13" s="80" customFormat="1" ht="36.6" customHeight="1" x14ac:dyDescent="0.2">
      <c r="A118" s="81" t="s">
        <v>325</v>
      </c>
      <c r="B118" s="225" t="s">
        <v>242</v>
      </c>
      <c r="C118" s="76" t="s">
        <v>91</v>
      </c>
      <c r="D118" s="82" t="s">
        <v>326</v>
      </c>
      <c r="E118" s="77"/>
      <c r="F118" s="78"/>
      <c r="G118" s="110"/>
      <c r="H118" s="79"/>
      <c r="I118" s="276"/>
      <c r="J118" s="277"/>
      <c r="K118" s="278"/>
      <c r="L118" s="278"/>
      <c r="M118" s="278"/>
    </row>
    <row r="119" spans="1:13" s="80" customFormat="1" ht="30" customHeight="1" x14ac:dyDescent="0.2">
      <c r="A119" s="81" t="s">
        <v>327</v>
      </c>
      <c r="B119" s="226" t="s">
        <v>34</v>
      </c>
      <c r="C119" s="76" t="s">
        <v>328</v>
      </c>
      <c r="D119" s="82" t="s">
        <v>2</v>
      </c>
      <c r="E119" s="77" t="s">
        <v>33</v>
      </c>
      <c r="F119" s="78">
        <v>13900</v>
      </c>
      <c r="G119" s="58"/>
      <c r="H119" s="79">
        <f t="shared" ref="H119" si="23">ROUND(G119*F119,2)</f>
        <v>0</v>
      </c>
      <c r="I119" s="276"/>
      <c r="J119" s="277"/>
      <c r="K119" s="278"/>
      <c r="L119" s="278"/>
      <c r="M119" s="278"/>
    </row>
    <row r="120" spans="1:13" s="52" customFormat="1" ht="36" customHeight="1" x14ac:dyDescent="0.2">
      <c r="A120" s="57"/>
      <c r="B120" s="224"/>
      <c r="C120" s="88" t="s">
        <v>305</v>
      </c>
      <c r="D120" s="89"/>
      <c r="E120" s="90"/>
      <c r="F120" s="89"/>
      <c r="G120" s="110"/>
      <c r="H120" s="91"/>
      <c r="I120" s="276"/>
      <c r="J120" s="277"/>
      <c r="K120" s="278"/>
      <c r="L120" s="278"/>
      <c r="M120" s="278"/>
    </row>
    <row r="121" spans="1:13" s="80" customFormat="1" ht="30" customHeight="1" x14ac:dyDescent="0.2">
      <c r="A121" s="84" t="s">
        <v>66</v>
      </c>
      <c r="B121" s="225" t="s">
        <v>243</v>
      </c>
      <c r="C121" s="76" t="s">
        <v>67</v>
      </c>
      <c r="D121" s="82" t="s">
        <v>315</v>
      </c>
      <c r="E121" s="77"/>
      <c r="F121" s="78"/>
      <c r="G121" s="110"/>
      <c r="H121" s="79"/>
      <c r="I121" s="276"/>
      <c r="J121" s="277"/>
      <c r="K121" s="278"/>
      <c r="L121" s="278"/>
      <c r="M121" s="278"/>
    </row>
    <row r="122" spans="1:13" s="80" customFormat="1" ht="30" customHeight="1" x14ac:dyDescent="0.2">
      <c r="A122" s="84" t="s">
        <v>68</v>
      </c>
      <c r="B122" s="226" t="s">
        <v>34</v>
      </c>
      <c r="C122" s="76" t="s">
        <v>336</v>
      </c>
      <c r="D122" s="82"/>
      <c r="E122" s="77" t="s">
        <v>33</v>
      </c>
      <c r="F122" s="78">
        <v>13200</v>
      </c>
      <c r="G122" s="58"/>
      <c r="H122" s="79">
        <f>ROUND(G122*F122,2)</f>
        <v>0</v>
      </c>
      <c r="I122" s="276"/>
      <c r="J122" s="277"/>
      <c r="K122" s="278"/>
      <c r="L122" s="278"/>
      <c r="M122" s="278"/>
    </row>
    <row r="123" spans="1:13" s="80" customFormat="1" ht="30" customHeight="1" x14ac:dyDescent="0.2">
      <c r="A123" s="84" t="s">
        <v>169</v>
      </c>
      <c r="B123" s="226" t="s">
        <v>41</v>
      </c>
      <c r="C123" s="76" t="s">
        <v>170</v>
      </c>
      <c r="D123" s="82" t="s">
        <v>2</v>
      </c>
      <c r="E123" s="77" t="s">
        <v>33</v>
      </c>
      <c r="F123" s="78">
        <v>500</v>
      </c>
      <c r="G123" s="58"/>
      <c r="H123" s="79">
        <f>ROUND(G123*F123,2)</f>
        <v>0</v>
      </c>
      <c r="I123" s="276"/>
      <c r="J123" s="277"/>
      <c r="K123" s="278"/>
      <c r="L123" s="278"/>
      <c r="M123" s="278"/>
    </row>
    <row r="124" spans="1:13" s="80" customFormat="1" ht="30" customHeight="1" x14ac:dyDescent="0.2">
      <c r="A124" s="84" t="s">
        <v>42</v>
      </c>
      <c r="B124" s="225" t="s">
        <v>244</v>
      </c>
      <c r="C124" s="76" t="s">
        <v>43</v>
      </c>
      <c r="D124" s="82" t="s">
        <v>171</v>
      </c>
      <c r="E124" s="77"/>
      <c r="F124" s="78"/>
      <c r="G124" s="110"/>
      <c r="H124" s="79"/>
      <c r="I124" s="276"/>
      <c r="J124" s="277"/>
      <c r="K124" s="278"/>
      <c r="L124" s="278"/>
      <c r="M124" s="278"/>
    </row>
    <row r="125" spans="1:13" s="80" customFormat="1" ht="30" customHeight="1" x14ac:dyDescent="0.2">
      <c r="A125" s="84" t="s">
        <v>44</v>
      </c>
      <c r="B125" s="226" t="s">
        <v>34</v>
      </c>
      <c r="C125" s="76" t="s">
        <v>45</v>
      </c>
      <c r="D125" s="82" t="s">
        <v>2</v>
      </c>
      <c r="E125" s="77" t="s">
        <v>40</v>
      </c>
      <c r="F125" s="78">
        <v>250</v>
      </c>
      <c r="G125" s="58"/>
      <c r="H125" s="79">
        <f>ROUND(G125*F125,2)</f>
        <v>0</v>
      </c>
      <c r="I125" s="276"/>
      <c r="J125" s="277"/>
      <c r="K125" s="278"/>
      <c r="L125" s="278"/>
      <c r="M125" s="278"/>
    </row>
    <row r="126" spans="1:13" s="80" customFormat="1" ht="30" customHeight="1" x14ac:dyDescent="0.2">
      <c r="A126" s="84" t="s">
        <v>172</v>
      </c>
      <c r="B126" s="226" t="s">
        <v>41</v>
      </c>
      <c r="C126" s="76" t="s">
        <v>173</v>
      </c>
      <c r="D126" s="82" t="s">
        <v>2</v>
      </c>
      <c r="E126" s="77" t="s">
        <v>40</v>
      </c>
      <c r="F126" s="78">
        <v>200</v>
      </c>
      <c r="G126" s="58"/>
      <c r="H126" s="79">
        <f>ROUND(G126*F126,2)</f>
        <v>0</v>
      </c>
      <c r="I126" s="276"/>
      <c r="J126" s="277"/>
      <c r="K126" s="278"/>
      <c r="L126" s="278"/>
      <c r="M126" s="278"/>
    </row>
    <row r="127" spans="1:13" s="80" customFormat="1" ht="30" customHeight="1" x14ac:dyDescent="0.2">
      <c r="A127" s="84" t="s">
        <v>46</v>
      </c>
      <c r="B127" s="225" t="s">
        <v>245</v>
      </c>
      <c r="C127" s="76" t="s">
        <v>47</v>
      </c>
      <c r="D127" s="82" t="s">
        <v>171</v>
      </c>
      <c r="E127" s="77"/>
      <c r="F127" s="78"/>
      <c r="G127" s="110"/>
      <c r="H127" s="79"/>
      <c r="I127" s="276"/>
      <c r="J127" s="277"/>
      <c r="K127" s="278"/>
      <c r="L127" s="278"/>
      <c r="M127" s="278"/>
    </row>
    <row r="128" spans="1:13" s="80" customFormat="1" ht="30" customHeight="1" x14ac:dyDescent="0.2">
      <c r="A128" s="85" t="s">
        <v>174</v>
      </c>
      <c r="B128" s="170" t="s">
        <v>34</v>
      </c>
      <c r="C128" s="87" t="s">
        <v>175</v>
      </c>
      <c r="D128" s="170" t="s">
        <v>2</v>
      </c>
      <c r="E128" s="86" t="s">
        <v>40</v>
      </c>
      <c r="F128" s="78">
        <v>100</v>
      </c>
      <c r="G128" s="58"/>
      <c r="H128" s="79">
        <f>ROUND(G128*F128,2)</f>
        <v>0</v>
      </c>
      <c r="I128" s="276"/>
      <c r="J128" s="277"/>
      <c r="K128" s="278"/>
      <c r="L128" s="278"/>
      <c r="M128" s="278"/>
    </row>
    <row r="129" spans="1:13" s="80" customFormat="1" ht="43.9" customHeight="1" x14ac:dyDescent="0.2">
      <c r="A129" s="84" t="s">
        <v>158</v>
      </c>
      <c r="B129" s="225" t="s">
        <v>246</v>
      </c>
      <c r="C129" s="76" t="s">
        <v>159</v>
      </c>
      <c r="D129" s="82" t="s">
        <v>96</v>
      </c>
      <c r="E129" s="77"/>
      <c r="F129" s="78"/>
      <c r="G129" s="110"/>
      <c r="H129" s="79"/>
      <c r="I129" s="276"/>
      <c r="J129" s="277"/>
      <c r="K129" s="278"/>
      <c r="L129" s="278"/>
      <c r="M129" s="278"/>
    </row>
    <row r="130" spans="1:13" s="80" customFormat="1" ht="30" customHeight="1" x14ac:dyDescent="0.2">
      <c r="A130" s="84" t="s">
        <v>160</v>
      </c>
      <c r="B130" s="226" t="s">
        <v>34</v>
      </c>
      <c r="C130" s="76" t="s">
        <v>97</v>
      </c>
      <c r="D130" s="82" t="s">
        <v>2</v>
      </c>
      <c r="E130" s="77" t="s">
        <v>33</v>
      </c>
      <c r="F130" s="78">
        <v>2900</v>
      </c>
      <c r="G130" s="58"/>
      <c r="H130" s="79">
        <f t="shared" ref="H130" si="24">ROUND(G130*F130,2)</f>
        <v>0</v>
      </c>
      <c r="I130" s="276"/>
      <c r="J130" s="277"/>
      <c r="K130" s="278"/>
      <c r="L130" s="278"/>
      <c r="M130" s="278"/>
    </row>
    <row r="131" spans="1:13" s="80" customFormat="1" ht="43.9" customHeight="1" x14ac:dyDescent="0.2">
      <c r="A131" s="84" t="s">
        <v>223</v>
      </c>
      <c r="B131" s="225" t="s">
        <v>247</v>
      </c>
      <c r="C131" s="76" t="s">
        <v>224</v>
      </c>
      <c r="D131" s="82" t="s">
        <v>96</v>
      </c>
      <c r="E131" s="77"/>
      <c r="F131" s="78"/>
      <c r="G131" s="110"/>
      <c r="H131" s="79"/>
      <c r="I131" s="276"/>
      <c r="J131" s="277"/>
      <c r="K131" s="278"/>
      <c r="L131" s="278"/>
      <c r="M131" s="278"/>
    </row>
    <row r="132" spans="1:13" s="80" customFormat="1" ht="30" customHeight="1" x14ac:dyDescent="0.2">
      <c r="A132" s="84" t="s">
        <v>225</v>
      </c>
      <c r="B132" s="226" t="s">
        <v>34</v>
      </c>
      <c r="C132" s="76" t="s">
        <v>97</v>
      </c>
      <c r="D132" s="82" t="s">
        <v>226</v>
      </c>
      <c r="E132" s="77"/>
      <c r="F132" s="78"/>
      <c r="G132" s="110"/>
      <c r="H132" s="79"/>
      <c r="I132" s="276"/>
      <c r="J132" s="277"/>
      <c r="K132" s="278"/>
      <c r="L132" s="278"/>
      <c r="M132" s="278"/>
    </row>
    <row r="133" spans="1:13" s="80" customFormat="1" ht="30" customHeight="1" x14ac:dyDescent="0.2">
      <c r="A133" s="84" t="s">
        <v>227</v>
      </c>
      <c r="B133" s="227" t="s">
        <v>98</v>
      </c>
      <c r="C133" s="76" t="s">
        <v>228</v>
      </c>
      <c r="D133" s="82"/>
      <c r="E133" s="77" t="s">
        <v>33</v>
      </c>
      <c r="F133" s="78">
        <v>50</v>
      </c>
      <c r="G133" s="58"/>
      <c r="H133" s="79">
        <f t="shared" ref="H133" si="25">ROUND(G133*F133,2)</f>
        <v>0</v>
      </c>
      <c r="I133" s="276"/>
      <c r="J133" s="277"/>
      <c r="K133" s="278"/>
      <c r="L133" s="278"/>
      <c r="M133" s="278"/>
    </row>
    <row r="134" spans="1:13" s="80" customFormat="1" ht="30" customHeight="1" x14ac:dyDescent="0.2">
      <c r="A134" s="84" t="s">
        <v>101</v>
      </c>
      <c r="B134" s="225" t="s">
        <v>248</v>
      </c>
      <c r="C134" s="76" t="s">
        <v>50</v>
      </c>
      <c r="D134" s="82" t="s">
        <v>229</v>
      </c>
      <c r="E134" s="77"/>
      <c r="F134" s="78"/>
      <c r="G134" s="110"/>
      <c r="H134" s="79"/>
      <c r="I134" s="276"/>
      <c r="J134" s="277"/>
      <c r="K134" s="278"/>
      <c r="L134" s="278"/>
      <c r="M134" s="278"/>
    </row>
    <row r="135" spans="1:13" s="80" customFormat="1" ht="30" customHeight="1" x14ac:dyDescent="0.2">
      <c r="A135" s="84" t="s">
        <v>329</v>
      </c>
      <c r="B135" s="226" t="s">
        <v>34</v>
      </c>
      <c r="C135" s="76" t="s">
        <v>330</v>
      </c>
      <c r="D135" s="82" t="s">
        <v>281</v>
      </c>
      <c r="E135" s="77"/>
      <c r="F135" s="78"/>
      <c r="G135" s="110"/>
      <c r="H135" s="79"/>
      <c r="I135" s="276"/>
      <c r="J135" s="277"/>
      <c r="K135" s="278"/>
      <c r="L135" s="278"/>
      <c r="M135" s="278"/>
    </row>
    <row r="136" spans="1:13" s="80" customFormat="1" ht="30" customHeight="1" x14ac:dyDescent="0.2">
      <c r="A136" s="92" t="s">
        <v>547</v>
      </c>
      <c r="B136" s="227" t="s">
        <v>98</v>
      </c>
      <c r="C136" s="93" t="s">
        <v>331</v>
      </c>
      <c r="D136" s="82"/>
      <c r="E136" s="94" t="s">
        <v>48</v>
      </c>
      <c r="F136" s="95">
        <v>100</v>
      </c>
      <c r="G136" s="58"/>
      <c r="H136" s="83">
        <f>ROUND(G136*F136,2)</f>
        <v>0</v>
      </c>
      <c r="I136" s="276"/>
      <c r="J136" s="277"/>
      <c r="K136" s="278"/>
      <c r="L136" s="278"/>
      <c r="M136" s="278"/>
    </row>
    <row r="137" spans="1:13" s="80" customFormat="1" ht="43.9" customHeight="1" x14ac:dyDescent="0.2">
      <c r="A137" s="84"/>
      <c r="B137" s="228" t="s">
        <v>249</v>
      </c>
      <c r="C137" s="98" t="s">
        <v>332</v>
      </c>
      <c r="D137" s="99" t="s">
        <v>454</v>
      </c>
      <c r="E137" s="100"/>
      <c r="F137" s="101"/>
      <c r="G137" s="102"/>
      <c r="H137" s="103"/>
      <c r="I137" s="276"/>
      <c r="J137" s="277"/>
      <c r="K137" s="278"/>
      <c r="L137" s="278"/>
      <c r="M137" s="278"/>
    </row>
    <row r="138" spans="1:13" s="80" customFormat="1" ht="30" customHeight="1" x14ac:dyDescent="0.2">
      <c r="A138" s="84"/>
      <c r="B138" s="229" t="s">
        <v>34</v>
      </c>
      <c r="C138" s="98" t="s">
        <v>333</v>
      </c>
      <c r="D138" s="99" t="s">
        <v>2</v>
      </c>
      <c r="E138" s="100" t="s">
        <v>33</v>
      </c>
      <c r="F138" s="101">
        <v>65</v>
      </c>
      <c r="G138" s="104"/>
      <c r="H138" s="103">
        <f t="shared" ref="H138" si="26">ROUND(G138*F138,2)</f>
        <v>0</v>
      </c>
      <c r="I138" s="276"/>
      <c r="J138" s="277"/>
      <c r="K138" s="278"/>
      <c r="L138" s="278"/>
      <c r="M138" s="278"/>
    </row>
    <row r="139" spans="1:13" s="80" customFormat="1" ht="30" customHeight="1" x14ac:dyDescent="0.2">
      <c r="A139" s="84"/>
      <c r="B139" s="229" t="s">
        <v>41</v>
      </c>
      <c r="C139" s="98" t="s">
        <v>334</v>
      </c>
      <c r="D139" s="99" t="s">
        <v>2</v>
      </c>
      <c r="E139" s="100" t="s">
        <v>33</v>
      </c>
      <c r="F139" s="101">
        <v>65</v>
      </c>
      <c r="G139" s="104"/>
      <c r="H139" s="103">
        <f t="shared" ref="H139" si="27">ROUND(G139*F139,2)</f>
        <v>0</v>
      </c>
      <c r="I139" s="276"/>
      <c r="J139" s="277"/>
      <c r="K139" s="278"/>
      <c r="L139" s="278"/>
      <c r="M139" s="278"/>
    </row>
    <row r="140" spans="1:13" s="80" customFormat="1" ht="43.9" customHeight="1" x14ac:dyDescent="0.2">
      <c r="A140" s="84" t="s">
        <v>177</v>
      </c>
      <c r="B140" s="225" t="s">
        <v>250</v>
      </c>
      <c r="C140" s="76" t="s">
        <v>178</v>
      </c>
      <c r="D140" s="82" t="s">
        <v>335</v>
      </c>
      <c r="E140" s="96"/>
      <c r="F140" s="78"/>
      <c r="G140" s="110"/>
      <c r="H140" s="79"/>
      <c r="I140" s="276"/>
      <c r="J140" s="277"/>
      <c r="K140" s="278"/>
      <c r="L140" s="278"/>
      <c r="M140" s="278"/>
    </row>
    <row r="141" spans="1:13" s="80" customFormat="1" ht="30" customHeight="1" x14ac:dyDescent="0.2">
      <c r="A141" s="84" t="s">
        <v>179</v>
      </c>
      <c r="B141" s="226" t="s">
        <v>34</v>
      </c>
      <c r="C141" s="76" t="s">
        <v>69</v>
      </c>
      <c r="D141" s="82"/>
      <c r="E141" s="77"/>
      <c r="F141" s="78"/>
      <c r="G141" s="110"/>
      <c r="H141" s="79"/>
      <c r="I141" s="276"/>
      <c r="J141" s="277"/>
      <c r="K141" s="278"/>
      <c r="L141" s="278"/>
      <c r="M141" s="278"/>
    </row>
    <row r="142" spans="1:13" s="80" customFormat="1" ht="30" customHeight="1" x14ac:dyDescent="0.2">
      <c r="A142" s="84" t="s">
        <v>180</v>
      </c>
      <c r="B142" s="227" t="s">
        <v>98</v>
      </c>
      <c r="C142" s="76" t="s">
        <v>119</v>
      </c>
      <c r="D142" s="82"/>
      <c r="E142" s="77" t="s">
        <v>35</v>
      </c>
      <c r="F142" s="78">
        <v>315</v>
      </c>
      <c r="G142" s="58"/>
      <c r="H142" s="79">
        <f>ROUND(G142*F142,2)</f>
        <v>0</v>
      </c>
      <c r="I142" s="276"/>
      <c r="J142" s="277"/>
      <c r="K142" s="278"/>
      <c r="L142" s="278"/>
      <c r="M142" s="278"/>
    </row>
    <row r="143" spans="1:13" s="80" customFormat="1" ht="30" customHeight="1" x14ac:dyDescent="0.2">
      <c r="A143" s="84" t="s">
        <v>106</v>
      </c>
      <c r="B143" s="225" t="s">
        <v>251</v>
      </c>
      <c r="C143" s="76" t="s">
        <v>108</v>
      </c>
      <c r="D143" s="82" t="s">
        <v>232</v>
      </c>
      <c r="E143" s="77"/>
      <c r="F143" s="78"/>
      <c r="G143" s="110"/>
      <c r="H143" s="79"/>
      <c r="I143" s="276"/>
      <c r="J143" s="277"/>
      <c r="K143" s="278"/>
      <c r="L143" s="278"/>
      <c r="M143" s="278"/>
    </row>
    <row r="144" spans="1:13" s="80" customFormat="1" ht="30" customHeight="1" x14ac:dyDescent="0.2">
      <c r="A144" s="84" t="s">
        <v>233</v>
      </c>
      <c r="B144" s="226" t="s">
        <v>34</v>
      </c>
      <c r="C144" s="76" t="s">
        <v>234</v>
      </c>
      <c r="D144" s="82" t="s">
        <v>2</v>
      </c>
      <c r="E144" s="77" t="s">
        <v>33</v>
      </c>
      <c r="F144" s="78">
        <v>800</v>
      </c>
      <c r="G144" s="58"/>
      <c r="H144" s="79">
        <f t="shared" ref="H144" si="28">ROUND(G144*F144,2)</f>
        <v>0</v>
      </c>
      <c r="I144" s="276"/>
      <c r="J144" s="277"/>
      <c r="K144" s="278"/>
      <c r="L144" s="278"/>
      <c r="M144" s="278"/>
    </row>
    <row r="145" spans="1:13" s="80" customFormat="1" ht="30" customHeight="1" x14ac:dyDescent="0.2">
      <c r="A145" s="84" t="s">
        <v>109</v>
      </c>
      <c r="B145" s="225" t="s">
        <v>252</v>
      </c>
      <c r="C145" s="76" t="s">
        <v>111</v>
      </c>
      <c r="D145" s="82" t="s">
        <v>181</v>
      </c>
      <c r="E145" s="77" t="s">
        <v>40</v>
      </c>
      <c r="F145" s="97">
        <v>18</v>
      </c>
      <c r="G145" s="58"/>
      <c r="H145" s="79">
        <f>ROUND(G145*F145,2)</f>
        <v>0</v>
      </c>
      <c r="I145" s="276"/>
      <c r="J145" s="277"/>
      <c r="K145" s="278"/>
      <c r="L145" s="278"/>
      <c r="M145" s="278"/>
    </row>
    <row r="146" spans="1:13" ht="36" customHeight="1" x14ac:dyDescent="0.2">
      <c r="A146" s="10"/>
      <c r="B146" s="230"/>
      <c r="C146" s="23" t="s">
        <v>20</v>
      </c>
      <c r="D146" s="89"/>
      <c r="E146" s="6"/>
      <c r="F146" s="6"/>
      <c r="G146" s="57"/>
      <c r="H146" s="13"/>
      <c r="I146" s="276"/>
      <c r="J146" s="277"/>
      <c r="K146" s="278"/>
      <c r="L146" s="278"/>
      <c r="M146" s="278"/>
    </row>
    <row r="147" spans="1:13" s="80" customFormat="1" ht="43.9" customHeight="1" x14ac:dyDescent="0.2">
      <c r="A147" s="75" t="s">
        <v>51</v>
      </c>
      <c r="B147" s="225" t="s">
        <v>253</v>
      </c>
      <c r="C147" s="76" t="s">
        <v>52</v>
      </c>
      <c r="D147" s="82" t="s">
        <v>192</v>
      </c>
      <c r="E147" s="77"/>
      <c r="F147" s="97"/>
      <c r="G147" s="110"/>
      <c r="H147" s="105"/>
      <c r="I147" s="276"/>
      <c r="J147" s="277"/>
      <c r="K147" s="278"/>
      <c r="L147" s="278"/>
      <c r="M147" s="278"/>
    </row>
    <row r="148" spans="1:13" s="80" customFormat="1" ht="43.9" customHeight="1" x14ac:dyDescent="0.2">
      <c r="A148" s="75" t="s">
        <v>183</v>
      </c>
      <c r="B148" s="226" t="s">
        <v>34</v>
      </c>
      <c r="C148" s="76" t="s">
        <v>337</v>
      </c>
      <c r="D148" s="82" t="s">
        <v>2</v>
      </c>
      <c r="E148" s="77" t="s">
        <v>33</v>
      </c>
      <c r="F148" s="97">
        <v>9300</v>
      </c>
      <c r="G148" s="58"/>
      <c r="H148" s="79">
        <f t="shared" ref="H148:H150" si="29">ROUND(G148*F148,2)</f>
        <v>0</v>
      </c>
      <c r="I148" s="276"/>
      <c r="J148" s="277"/>
      <c r="K148" s="278"/>
      <c r="L148" s="278"/>
      <c r="M148" s="278"/>
    </row>
    <row r="149" spans="1:13" s="80" customFormat="1" ht="43.9" customHeight="1" x14ac:dyDescent="0.2">
      <c r="A149" s="75" t="s">
        <v>183</v>
      </c>
      <c r="B149" s="226" t="s">
        <v>41</v>
      </c>
      <c r="C149" s="76" t="s">
        <v>338</v>
      </c>
      <c r="D149" s="82" t="s">
        <v>2</v>
      </c>
      <c r="E149" s="77" t="s">
        <v>33</v>
      </c>
      <c r="F149" s="97">
        <v>1200</v>
      </c>
      <c r="G149" s="58"/>
      <c r="H149" s="79">
        <f t="shared" si="29"/>
        <v>0</v>
      </c>
      <c r="I149" s="276"/>
      <c r="J149" s="277"/>
      <c r="K149" s="278"/>
      <c r="L149" s="278"/>
      <c r="M149" s="278"/>
    </row>
    <row r="150" spans="1:13" s="80" customFormat="1" ht="43.9" customHeight="1" x14ac:dyDescent="0.2">
      <c r="A150" s="75" t="s">
        <v>184</v>
      </c>
      <c r="B150" s="226" t="s">
        <v>49</v>
      </c>
      <c r="C150" s="76" t="s">
        <v>185</v>
      </c>
      <c r="D150" s="82" t="s">
        <v>186</v>
      </c>
      <c r="E150" s="77" t="s">
        <v>33</v>
      </c>
      <c r="F150" s="97">
        <v>10</v>
      </c>
      <c r="G150" s="58"/>
      <c r="H150" s="79">
        <f t="shared" si="29"/>
        <v>0</v>
      </c>
      <c r="I150" s="276"/>
      <c r="J150" s="277"/>
      <c r="K150" s="278"/>
      <c r="L150" s="278"/>
      <c r="M150" s="278"/>
    </row>
    <row r="151" spans="1:13" s="80" customFormat="1" ht="43.9" customHeight="1" x14ac:dyDescent="0.2">
      <c r="A151" s="75" t="s">
        <v>74</v>
      </c>
      <c r="B151" s="225" t="s">
        <v>254</v>
      </c>
      <c r="C151" s="76" t="s">
        <v>75</v>
      </c>
      <c r="D151" s="82" t="s">
        <v>192</v>
      </c>
      <c r="E151" s="77"/>
      <c r="F151" s="97"/>
      <c r="G151" s="110"/>
      <c r="H151" s="105"/>
      <c r="I151" s="276"/>
      <c r="J151" s="277"/>
      <c r="K151" s="278"/>
      <c r="L151" s="278"/>
      <c r="M151" s="278"/>
    </row>
    <row r="152" spans="1:13" s="80" customFormat="1" ht="54" customHeight="1" x14ac:dyDescent="0.2">
      <c r="A152" s="75" t="s">
        <v>339</v>
      </c>
      <c r="B152" s="226" t="s">
        <v>34</v>
      </c>
      <c r="C152" s="76" t="s">
        <v>340</v>
      </c>
      <c r="D152" s="82"/>
      <c r="E152" s="77" t="s">
        <v>33</v>
      </c>
      <c r="F152" s="97">
        <v>430</v>
      </c>
      <c r="G152" s="58"/>
      <c r="H152" s="79">
        <f t="shared" ref="H152:H155" si="30">ROUND(G152*F152,2)</f>
        <v>0</v>
      </c>
      <c r="I152" s="276"/>
      <c r="J152" s="277"/>
      <c r="K152" s="278"/>
      <c r="L152" s="278"/>
      <c r="M152" s="278"/>
    </row>
    <row r="153" spans="1:13" s="80" customFormat="1" ht="54" customHeight="1" x14ac:dyDescent="0.2">
      <c r="A153" s="75" t="s">
        <v>341</v>
      </c>
      <c r="B153" s="226" t="s">
        <v>41</v>
      </c>
      <c r="C153" s="76" t="s">
        <v>342</v>
      </c>
      <c r="D153" s="82"/>
      <c r="E153" s="77" t="s">
        <v>33</v>
      </c>
      <c r="F153" s="97">
        <v>250</v>
      </c>
      <c r="G153" s="58"/>
      <c r="H153" s="79">
        <f t="shared" si="30"/>
        <v>0</v>
      </c>
      <c r="I153" s="276"/>
      <c r="J153" s="277"/>
      <c r="K153" s="278"/>
      <c r="L153" s="278"/>
      <c r="M153" s="278"/>
    </row>
    <row r="154" spans="1:13" s="80" customFormat="1" ht="54" customHeight="1" x14ac:dyDescent="0.2">
      <c r="A154" s="75" t="s">
        <v>347</v>
      </c>
      <c r="B154" s="226" t="s">
        <v>49</v>
      </c>
      <c r="C154" s="76" t="s">
        <v>348</v>
      </c>
      <c r="D154" s="82"/>
      <c r="E154" s="77" t="s">
        <v>33</v>
      </c>
      <c r="F154" s="97">
        <v>520</v>
      </c>
      <c r="G154" s="58"/>
      <c r="H154" s="79">
        <f t="shared" si="30"/>
        <v>0</v>
      </c>
      <c r="I154" s="276"/>
      <c r="J154" s="277"/>
      <c r="K154" s="278"/>
      <c r="L154" s="278"/>
      <c r="M154" s="278"/>
    </row>
    <row r="155" spans="1:13" s="80" customFormat="1" ht="54.95" customHeight="1" x14ac:dyDescent="0.2">
      <c r="A155" s="75" t="s">
        <v>435</v>
      </c>
      <c r="B155" s="226" t="s">
        <v>61</v>
      </c>
      <c r="C155" s="76" t="s">
        <v>436</v>
      </c>
      <c r="D155" s="82"/>
      <c r="E155" s="77" t="s">
        <v>33</v>
      </c>
      <c r="F155" s="97">
        <v>60</v>
      </c>
      <c r="G155" s="58"/>
      <c r="H155" s="79">
        <f t="shared" si="30"/>
        <v>0</v>
      </c>
      <c r="I155" s="276"/>
      <c r="J155" s="277"/>
      <c r="K155" s="278"/>
      <c r="L155" s="278"/>
      <c r="M155" s="278"/>
    </row>
    <row r="156" spans="1:13" s="80" customFormat="1" ht="43.9" customHeight="1" x14ac:dyDescent="0.2">
      <c r="A156" s="75" t="s">
        <v>53</v>
      </c>
      <c r="B156" s="225" t="s">
        <v>255</v>
      </c>
      <c r="C156" s="76" t="s">
        <v>54</v>
      </c>
      <c r="D156" s="82" t="s">
        <v>192</v>
      </c>
      <c r="E156" s="77"/>
      <c r="F156" s="97"/>
      <c r="G156" s="110"/>
      <c r="H156" s="105"/>
      <c r="I156" s="276"/>
      <c r="J156" s="277"/>
      <c r="K156" s="278"/>
      <c r="L156" s="278"/>
      <c r="M156" s="278"/>
    </row>
    <row r="157" spans="1:13" s="80" customFormat="1" ht="43.9" customHeight="1" x14ac:dyDescent="0.2">
      <c r="A157" s="75" t="s">
        <v>343</v>
      </c>
      <c r="B157" s="226" t="s">
        <v>34</v>
      </c>
      <c r="C157" s="76" t="s">
        <v>187</v>
      </c>
      <c r="D157" s="82" t="s">
        <v>188</v>
      </c>
      <c r="E157" s="77" t="s">
        <v>48</v>
      </c>
      <c r="F157" s="78">
        <v>1850</v>
      </c>
      <c r="G157" s="58"/>
      <c r="H157" s="79">
        <f>ROUND(G157*F157,2)</f>
        <v>0</v>
      </c>
      <c r="I157" s="276"/>
      <c r="J157" s="277"/>
      <c r="K157" s="278"/>
      <c r="L157" s="278"/>
      <c r="M157" s="278"/>
    </row>
    <row r="158" spans="1:13" s="80" customFormat="1" ht="43.9" customHeight="1" x14ac:dyDescent="0.2">
      <c r="A158" s="75" t="s">
        <v>344</v>
      </c>
      <c r="B158" s="226" t="s">
        <v>41</v>
      </c>
      <c r="C158" s="76" t="s">
        <v>156</v>
      </c>
      <c r="D158" s="82" t="s">
        <v>103</v>
      </c>
      <c r="E158" s="77" t="s">
        <v>48</v>
      </c>
      <c r="F158" s="78">
        <v>100</v>
      </c>
      <c r="G158" s="58"/>
      <c r="H158" s="79">
        <f>ROUND(G158*F158,2)</f>
        <v>0</v>
      </c>
      <c r="I158" s="276"/>
      <c r="J158" s="277"/>
      <c r="K158" s="278"/>
      <c r="L158" s="278"/>
      <c r="M158" s="278"/>
    </row>
    <row r="159" spans="1:13" s="80" customFormat="1" ht="43.9" customHeight="1" x14ac:dyDescent="0.2">
      <c r="A159" s="75" t="s">
        <v>345</v>
      </c>
      <c r="B159" s="226" t="s">
        <v>49</v>
      </c>
      <c r="C159" s="76" t="s">
        <v>346</v>
      </c>
      <c r="D159" s="82" t="s">
        <v>230</v>
      </c>
      <c r="E159" s="77" t="s">
        <v>48</v>
      </c>
      <c r="F159" s="78">
        <v>50</v>
      </c>
      <c r="G159" s="58"/>
      <c r="H159" s="79">
        <f t="shared" ref="H159" si="31">ROUND(G159*F159,2)</f>
        <v>0</v>
      </c>
      <c r="I159" s="276"/>
      <c r="J159" s="277"/>
      <c r="K159" s="278"/>
      <c r="L159" s="278"/>
      <c r="M159" s="278"/>
    </row>
    <row r="160" spans="1:13" s="80" customFormat="1" ht="43.9" customHeight="1" x14ac:dyDescent="0.2">
      <c r="A160" s="75" t="s">
        <v>55</v>
      </c>
      <c r="B160" s="226" t="s">
        <v>61</v>
      </c>
      <c r="C160" s="76" t="s">
        <v>116</v>
      </c>
      <c r="D160" s="82" t="s">
        <v>117</v>
      </c>
      <c r="E160" s="77" t="s">
        <v>48</v>
      </c>
      <c r="F160" s="78">
        <v>165</v>
      </c>
      <c r="G160" s="58"/>
      <c r="H160" s="79">
        <f t="shared" ref="H160:H161" si="32">ROUND(G160*F160,2)</f>
        <v>0</v>
      </c>
      <c r="I160" s="276"/>
      <c r="J160" s="277"/>
      <c r="K160" s="278"/>
      <c r="L160" s="278"/>
      <c r="M160" s="278"/>
    </row>
    <row r="161" spans="1:13" s="80" customFormat="1" ht="43.9" customHeight="1" x14ac:dyDescent="0.2">
      <c r="A161" s="75" t="s">
        <v>190</v>
      </c>
      <c r="B161" s="225" t="s">
        <v>256</v>
      </c>
      <c r="C161" s="76" t="s">
        <v>191</v>
      </c>
      <c r="D161" s="82" t="s">
        <v>192</v>
      </c>
      <c r="E161" s="77" t="s">
        <v>48</v>
      </c>
      <c r="F161" s="97">
        <v>2335</v>
      </c>
      <c r="G161" s="58"/>
      <c r="H161" s="79">
        <f t="shared" si="32"/>
        <v>0</v>
      </c>
      <c r="I161" s="276"/>
      <c r="J161" s="277"/>
      <c r="K161" s="278"/>
      <c r="L161" s="278"/>
      <c r="M161" s="278"/>
    </row>
    <row r="162" spans="1:13" s="80" customFormat="1" ht="37.9" customHeight="1" x14ac:dyDescent="0.2">
      <c r="A162" s="112"/>
      <c r="B162" s="228" t="s">
        <v>257</v>
      </c>
      <c r="C162" s="98" t="s">
        <v>357</v>
      </c>
      <c r="D162" s="82" t="s">
        <v>455</v>
      </c>
      <c r="E162" s="100" t="s">
        <v>33</v>
      </c>
      <c r="F162" s="107">
        <v>4675</v>
      </c>
      <c r="G162" s="104"/>
      <c r="H162" s="103">
        <f>ROUND(G162*F162,2)</f>
        <v>0</v>
      </c>
      <c r="I162" s="276"/>
      <c r="J162" s="277"/>
      <c r="K162" s="278"/>
      <c r="L162" s="278"/>
      <c r="M162" s="278"/>
    </row>
    <row r="163" spans="1:13" s="80" customFormat="1" ht="37.9" customHeight="1" x14ac:dyDescent="0.2">
      <c r="A163" s="112"/>
      <c r="B163" s="228" t="s">
        <v>258</v>
      </c>
      <c r="C163" s="98" t="s">
        <v>358</v>
      </c>
      <c r="D163" s="82" t="s">
        <v>456</v>
      </c>
      <c r="E163" s="100" t="s">
        <v>33</v>
      </c>
      <c r="F163" s="107"/>
      <c r="G163" s="110"/>
      <c r="H163" s="103"/>
      <c r="I163" s="276"/>
      <c r="J163" s="277"/>
      <c r="K163" s="278"/>
      <c r="L163" s="278"/>
      <c r="M163" s="278"/>
    </row>
    <row r="164" spans="1:13" s="80" customFormat="1" ht="30" customHeight="1" x14ac:dyDescent="0.2">
      <c r="A164" s="113"/>
      <c r="B164" s="226" t="s">
        <v>34</v>
      </c>
      <c r="C164" s="76" t="s">
        <v>359</v>
      </c>
      <c r="D164" s="82"/>
      <c r="E164" s="77" t="s">
        <v>33</v>
      </c>
      <c r="F164" s="97">
        <v>375</v>
      </c>
      <c r="G164" s="58"/>
      <c r="H164" s="79">
        <f t="shared" ref="H164:H165" si="33">ROUND(G164*F164,2)</f>
        <v>0</v>
      </c>
      <c r="I164" s="276"/>
      <c r="J164" s="277"/>
      <c r="K164" s="278"/>
      <c r="L164" s="278"/>
      <c r="M164" s="278"/>
    </row>
    <row r="165" spans="1:13" s="80" customFormat="1" ht="30" customHeight="1" x14ac:dyDescent="0.2">
      <c r="A165" s="113"/>
      <c r="B165" s="229" t="s">
        <v>41</v>
      </c>
      <c r="C165" s="98" t="s">
        <v>360</v>
      </c>
      <c r="D165" s="99"/>
      <c r="E165" s="100" t="s">
        <v>33</v>
      </c>
      <c r="F165" s="107">
        <v>8</v>
      </c>
      <c r="G165" s="104"/>
      <c r="H165" s="103">
        <f t="shared" si="33"/>
        <v>0</v>
      </c>
      <c r="I165" s="276"/>
      <c r="J165" s="277"/>
      <c r="K165" s="278"/>
      <c r="L165" s="278"/>
      <c r="M165" s="278"/>
    </row>
    <row r="166" spans="1:13" ht="36" customHeight="1" x14ac:dyDescent="0.2">
      <c r="A166" s="10"/>
      <c r="B166" s="230"/>
      <c r="C166" s="23" t="s">
        <v>21</v>
      </c>
      <c r="D166" s="89"/>
      <c r="E166" s="7"/>
      <c r="F166" s="6"/>
      <c r="G166" s="110"/>
      <c r="H166" s="13"/>
      <c r="I166" s="276"/>
      <c r="J166" s="277"/>
      <c r="K166" s="278"/>
      <c r="L166" s="278"/>
      <c r="M166" s="278"/>
    </row>
    <row r="167" spans="1:13" s="80" customFormat="1" ht="30" customHeight="1" x14ac:dyDescent="0.2">
      <c r="A167" s="75" t="s">
        <v>56</v>
      </c>
      <c r="B167" s="225" t="s">
        <v>259</v>
      </c>
      <c r="C167" s="76" t="s">
        <v>57</v>
      </c>
      <c r="D167" s="82" t="s">
        <v>121</v>
      </c>
      <c r="E167" s="77" t="s">
        <v>48</v>
      </c>
      <c r="F167" s="97">
        <v>50</v>
      </c>
      <c r="G167" s="58"/>
      <c r="H167" s="79">
        <f>ROUND(G167*F167,2)</f>
        <v>0</v>
      </c>
      <c r="I167" s="276"/>
      <c r="J167" s="277"/>
      <c r="K167" s="278"/>
      <c r="L167" s="278"/>
      <c r="M167" s="278"/>
    </row>
    <row r="168" spans="1:13" ht="48" customHeight="1" x14ac:dyDescent="0.2">
      <c r="A168" s="10"/>
      <c r="B168" s="230"/>
      <c r="C168" s="23" t="s">
        <v>22</v>
      </c>
      <c r="D168" s="89"/>
      <c r="E168" s="7"/>
      <c r="F168" s="6"/>
      <c r="G168" s="110"/>
      <c r="H168" s="13"/>
      <c r="I168" s="276"/>
      <c r="J168" s="277"/>
      <c r="K168" s="278"/>
      <c r="L168" s="278"/>
      <c r="M168" s="278"/>
    </row>
    <row r="169" spans="1:13" s="80" customFormat="1" ht="30" customHeight="1" x14ac:dyDescent="0.2">
      <c r="A169" s="75" t="s">
        <v>122</v>
      </c>
      <c r="B169" s="225" t="s">
        <v>260</v>
      </c>
      <c r="C169" s="76" t="s">
        <v>124</v>
      </c>
      <c r="D169" s="82" t="s">
        <v>125</v>
      </c>
      <c r="E169" s="77"/>
      <c r="F169" s="97"/>
      <c r="G169" s="110"/>
      <c r="H169" s="105"/>
      <c r="I169" s="276"/>
      <c r="J169" s="277"/>
      <c r="K169" s="278"/>
      <c r="L169" s="278"/>
      <c r="M169" s="278"/>
    </row>
    <row r="170" spans="1:13" s="80" customFormat="1" ht="30" customHeight="1" x14ac:dyDescent="0.2">
      <c r="A170" s="75" t="s">
        <v>292</v>
      </c>
      <c r="B170" s="226" t="s">
        <v>34</v>
      </c>
      <c r="C170" s="76" t="s">
        <v>126</v>
      </c>
      <c r="D170" s="82"/>
      <c r="E170" s="77" t="s">
        <v>40</v>
      </c>
      <c r="F170" s="97">
        <v>20</v>
      </c>
      <c r="G170" s="58"/>
      <c r="H170" s="79">
        <f>ROUND(G170*F170,2)</f>
        <v>0</v>
      </c>
      <c r="I170" s="276"/>
      <c r="J170" s="277"/>
      <c r="K170" s="278"/>
      <c r="L170" s="278"/>
      <c r="M170" s="278"/>
    </row>
    <row r="171" spans="1:13" s="80" customFormat="1" ht="39.950000000000003" customHeight="1" x14ac:dyDescent="0.2">
      <c r="A171" s="113"/>
      <c r="B171" s="225" t="s">
        <v>261</v>
      </c>
      <c r="C171" s="76" t="s">
        <v>364</v>
      </c>
      <c r="D171" s="82" t="s">
        <v>457</v>
      </c>
      <c r="E171" s="77"/>
      <c r="F171" s="97"/>
      <c r="G171" s="110"/>
      <c r="H171" s="79"/>
      <c r="I171" s="276"/>
      <c r="J171" s="277"/>
      <c r="K171" s="278"/>
      <c r="L171" s="278"/>
      <c r="M171" s="278"/>
    </row>
    <row r="172" spans="1:13" s="80" customFormat="1" ht="39.950000000000003" customHeight="1" x14ac:dyDescent="0.2">
      <c r="A172" s="113"/>
      <c r="B172" s="226" t="s">
        <v>34</v>
      </c>
      <c r="C172" s="76" t="s">
        <v>365</v>
      </c>
      <c r="D172" s="82"/>
      <c r="E172" s="77" t="s">
        <v>40</v>
      </c>
      <c r="F172" s="97">
        <v>1</v>
      </c>
      <c r="G172" s="58"/>
      <c r="H172" s="79">
        <f t="shared" ref="H172:H173" si="34">ROUND(G172*F172,2)</f>
        <v>0</v>
      </c>
      <c r="I172" s="276"/>
      <c r="J172" s="277"/>
      <c r="K172" s="278"/>
      <c r="L172" s="278"/>
      <c r="M172" s="278"/>
    </row>
    <row r="173" spans="1:13" s="80" customFormat="1" ht="39.950000000000003" customHeight="1" x14ac:dyDescent="0.2">
      <c r="A173" s="113"/>
      <c r="B173" s="226" t="s">
        <v>41</v>
      </c>
      <c r="C173" s="76" t="s">
        <v>366</v>
      </c>
      <c r="D173" s="82"/>
      <c r="E173" s="77" t="s">
        <v>40</v>
      </c>
      <c r="F173" s="97">
        <v>17</v>
      </c>
      <c r="G173" s="58"/>
      <c r="H173" s="79">
        <f t="shared" si="34"/>
        <v>0</v>
      </c>
      <c r="I173" s="276"/>
      <c r="J173" s="277"/>
      <c r="K173" s="278"/>
      <c r="L173" s="278"/>
      <c r="M173" s="278"/>
    </row>
    <row r="174" spans="1:13" s="80" customFormat="1" ht="30" customHeight="1" x14ac:dyDescent="0.2">
      <c r="A174" s="75" t="s">
        <v>127</v>
      </c>
      <c r="B174" s="225" t="s">
        <v>262</v>
      </c>
      <c r="C174" s="76" t="s">
        <v>129</v>
      </c>
      <c r="D174" s="82" t="s">
        <v>125</v>
      </c>
      <c r="E174" s="77"/>
      <c r="F174" s="97"/>
      <c r="G174" s="110"/>
      <c r="H174" s="105"/>
      <c r="I174" s="276"/>
      <c r="J174" s="277"/>
      <c r="K174" s="278"/>
      <c r="L174" s="278"/>
      <c r="M174" s="278"/>
    </row>
    <row r="175" spans="1:13" s="80" customFormat="1" ht="30" customHeight="1" x14ac:dyDescent="0.2">
      <c r="A175" s="75" t="s">
        <v>130</v>
      </c>
      <c r="B175" s="226" t="s">
        <v>34</v>
      </c>
      <c r="C175" s="76" t="s">
        <v>131</v>
      </c>
      <c r="D175" s="82"/>
      <c r="E175" s="77"/>
      <c r="F175" s="97"/>
      <c r="G175" s="110"/>
      <c r="H175" s="105"/>
      <c r="I175" s="276"/>
      <c r="J175" s="277"/>
      <c r="K175" s="278"/>
      <c r="L175" s="278"/>
      <c r="M175" s="278"/>
    </row>
    <row r="176" spans="1:13" s="80" customFormat="1" ht="43.9" customHeight="1" x14ac:dyDescent="0.2">
      <c r="A176" s="75" t="s">
        <v>194</v>
      </c>
      <c r="B176" s="227" t="s">
        <v>98</v>
      </c>
      <c r="C176" s="76" t="s">
        <v>367</v>
      </c>
      <c r="D176" s="82"/>
      <c r="E176" s="77" t="s">
        <v>48</v>
      </c>
      <c r="F176" s="116">
        <v>120.3</v>
      </c>
      <c r="G176" s="58"/>
      <c r="H176" s="79">
        <f>ROUND(G176*F176,2)</f>
        <v>0</v>
      </c>
      <c r="I176" s="276"/>
      <c r="J176" s="277"/>
      <c r="K176" s="278"/>
      <c r="L176" s="278"/>
      <c r="M176" s="278"/>
    </row>
    <row r="177" spans="1:13" s="80" customFormat="1" ht="30" customHeight="1" x14ac:dyDescent="0.2">
      <c r="A177" s="75" t="s">
        <v>195</v>
      </c>
      <c r="B177" s="225" t="s">
        <v>264</v>
      </c>
      <c r="C177" s="76" t="s">
        <v>197</v>
      </c>
      <c r="D177" s="82" t="s">
        <v>125</v>
      </c>
      <c r="E177" s="77"/>
      <c r="F177" s="97"/>
      <c r="G177" s="110"/>
      <c r="H177" s="105"/>
      <c r="I177" s="276"/>
      <c r="J177" s="277"/>
      <c r="K177" s="278"/>
      <c r="L177" s="278"/>
      <c r="M177" s="278"/>
    </row>
    <row r="178" spans="1:13" s="80" customFormat="1" ht="30" customHeight="1" x14ac:dyDescent="0.2">
      <c r="A178" s="75" t="s">
        <v>198</v>
      </c>
      <c r="B178" s="226" t="s">
        <v>34</v>
      </c>
      <c r="C178" s="76" t="s">
        <v>161</v>
      </c>
      <c r="D178" s="82"/>
      <c r="E178" s="77"/>
      <c r="F178" s="97"/>
      <c r="G178" s="110"/>
      <c r="H178" s="105"/>
      <c r="I178" s="276"/>
      <c r="J178" s="277"/>
      <c r="K178" s="278"/>
      <c r="L178" s="278"/>
      <c r="M178" s="278"/>
    </row>
    <row r="179" spans="1:13" s="80" customFormat="1" ht="30" customHeight="1" x14ac:dyDescent="0.2">
      <c r="A179" s="75" t="s">
        <v>199</v>
      </c>
      <c r="B179" s="227" t="s">
        <v>98</v>
      </c>
      <c r="C179" s="76" t="s">
        <v>200</v>
      </c>
      <c r="D179" s="82"/>
      <c r="E179" s="77" t="s">
        <v>70</v>
      </c>
      <c r="F179" s="116">
        <v>11</v>
      </c>
      <c r="G179" s="58"/>
      <c r="H179" s="79">
        <f>ROUND(G179*F179,2)</f>
        <v>0</v>
      </c>
      <c r="I179" s="276"/>
      <c r="J179" s="277"/>
      <c r="K179" s="278"/>
      <c r="L179" s="278"/>
      <c r="M179" s="278"/>
    </row>
    <row r="180" spans="1:13" s="111" customFormat="1" ht="43.9" customHeight="1" x14ac:dyDescent="0.2">
      <c r="A180" s="75" t="s">
        <v>76</v>
      </c>
      <c r="B180" s="225" t="s">
        <v>266</v>
      </c>
      <c r="C180" s="120" t="s">
        <v>235</v>
      </c>
      <c r="D180" s="119" t="s">
        <v>237</v>
      </c>
      <c r="E180" s="77"/>
      <c r="F180" s="97"/>
      <c r="G180" s="110"/>
      <c r="H180" s="105"/>
      <c r="I180" s="276"/>
      <c r="J180" s="277"/>
      <c r="K180" s="278"/>
      <c r="L180" s="278"/>
      <c r="M180" s="278"/>
    </row>
    <row r="181" spans="1:13" s="80" customFormat="1" ht="43.9" customHeight="1" x14ac:dyDescent="0.2">
      <c r="A181" s="75" t="s">
        <v>77</v>
      </c>
      <c r="B181" s="226" t="s">
        <v>34</v>
      </c>
      <c r="C181" s="108" t="s">
        <v>282</v>
      </c>
      <c r="D181" s="82"/>
      <c r="E181" s="77" t="s">
        <v>40</v>
      </c>
      <c r="F181" s="97">
        <v>12</v>
      </c>
      <c r="G181" s="58"/>
      <c r="H181" s="79">
        <f t="shared" ref="H181:H182" si="35">ROUND(G181*F181,2)</f>
        <v>0</v>
      </c>
      <c r="I181" s="276"/>
      <c r="J181" s="277"/>
      <c r="K181" s="278"/>
      <c r="L181" s="278"/>
      <c r="M181" s="278"/>
    </row>
    <row r="182" spans="1:13" s="80" customFormat="1" ht="43.9" customHeight="1" x14ac:dyDescent="0.2">
      <c r="A182" s="75" t="s">
        <v>78</v>
      </c>
      <c r="B182" s="226" t="s">
        <v>41</v>
      </c>
      <c r="C182" s="108" t="s">
        <v>283</v>
      </c>
      <c r="D182" s="82"/>
      <c r="E182" s="77" t="s">
        <v>40</v>
      </c>
      <c r="F182" s="97">
        <v>12</v>
      </c>
      <c r="G182" s="58"/>
      <c r="H182" s="79">
        <f t="shared" si="35"/>
        <v>0</v>
      </c>
      <c r="I182" s="276"/>
      <c r="J182" s="277"/>
      <c r="K182" s="278"/>
      <c r="L182" s="278"/>
      <c r="M182" s="278"/>
    </row>
    <row r="183" spans="1:13" s="111" customFormat="1" ht="33" customHeight="1" x14ac:dyDescent="0.2">
      <c r="A183" s="75" t="s">
        <v>133</v>
      </c>
      <c r="B183" s="225" t="s">
        <v>267</v>
      </c>
      <c r="C183" s="117" t="s">
        <v>135</v>
      </c>
      <c r="D183" s="82" t="s">
        <v>125</v>
      </c>
      <c r="E183" s="77"/>
      <c r="F183" s="97"/>
      <c r="G183" s="110"/>
      <c r="H183" s="105"/>
      <c r="I183" s="276"/>
      <c r="J183" s="277"/>
      <c r="K183" s="278"/>
      <c r="L183" s="278"/>
      <c r="M183" s="278"/>
    </row>
    <row r="184" spans="1:13" s="111" customFormat="1" ht="39.950000000000003" customHeight="1" x14ac:dyDescent="0.2">
      <c r="A184" s="75" t="s">
        <v>136</v>
      </c>
      <c r="B184" s="226" t="s">
        <v>34</v>
      </c>
      <c r="C184" s="117" t="s">
        <v>374</v>
      </c>
      <c r="D184" s="82"/>
      <c r="E184" s="77"/>
      <c r="F184" s="97"/>
      <c r="G184" s="110"/>
      <c r="H184" s="105"/>
      <c r="I184" s="276"/>
      <c r="J184" s="277"/>
      <c r="K184" s="278"/>
      <c r="L184" s="278"/>
      <c r="M184" s="278"/>
    </row>
    <row r="185" spans="1:13" s="80" customFormat="1" ht="43.9" customHeight="1" x14ac:dyDescent="0.2">
      <c r="A185" s="109" t="s">
        <v>369</v>
      </c>
      <c r="B185" s="227" t="s">
        <v>98</v>
      </c>
      <c r="C185" s="76" t="s">
        <v>373</v>
      </c>
      <c r="D185" s="82"/>
      <c r="E185" s="77" t="s">
        <v>40</v>
      </c>
      <c r="F185" s="97">
        <v>2</v>
      </c>
      <c r="G185" s="58"/>
      <c r="H185" s="79">
        <f t="shared" ref="H185" si="36">ROUND(G185*F185,2)</f>
        <v>0</v>
      </c>
      <c r="I185" s="276"/>
      <c r="J185" s="277"/>
      <c r="K185" s="278"/>
      <c r="L185" s="278"/>
      <c r="M185" s="278"/>
    </row>
    <row r="186" spans="1:13" s="80" customFormat="1" ht="43.9" customHeight="1" x14ac:dyDescent="0.2">
      <c r="A186" s="75" t="s">
        <v>157</v>
      </c>
      <c r="B186" s="227" t="s">
        <v>99</v>
      </c>
      <c r="C186" s="76" t="s">
        <v>370</v>
      </c>
      <c r="D186" s="82"/>
      <c r="E186" s="77" t="s">
        <v>40</v>
      </c>
      <c r="F186" s="97">
        <v>10</v>
      </c>
      <c r="G186" s="58"/>
      <c r="H186" s="79">
        <f t="shared" ref="H186:H192" si="37">ROUND(G186*F186,2)</f>
        <v>0</v>
      </c>
      <c r="I186" s="276"/>
      <c r="J186" s="277"/>
      <c r="K186" s="278"/>
      <c r="L186" s="278"/>
      <c r="M186" s="278"/>
    </row>
    <row r="187" spans="1:13" s="80" customFormat="1" ht="43.9" customHeight="1" x14ac:dyDescent="0.2">
      <c r="A187" s="75" t="s">
        <v>162</v>
      </c>
      <c r="B187" s="227" t="s">
        <v>100</v>
      </c>
      <c r="C187" s="76" t="s">
        <v>371</v>
      </c>
      <c r="D187" s="82"/>
      <c r="E187" s="77" t="s">
        <v>40</v>
      </c>
      <c r="F187" s="97">
        <v>2</v>
      </c>
      <c r="G187" s="58"/>
      <c r="H187" s="79">
        <f t="shared" si="37"/>
        <v>0</v>
      </c>
      <c r="I187" s="276"/>
      <c r="J187" s="277"/>
      <c r="K187" s="278"/>
      <c r="L187" s="278"/>
      <c r="M187" s="278"/>
    </row>
    <row r="188" spans="1:13" s="80" customFormat="1" ht="43.9" customHeight="1" x14ac:dyDescent="0.2">
      <c r="A188" s="75" t="s">
        <v>201</v>
      </c>
      <c r="B188" s="227" t="s">
        <v>137</v>
      </c>
      <c r="C188" s="76" t="s">
        <v>372</v>
      </c>
      <c r="D188" s="82"/>
      <c r="E188" s="77" t="s">
        <v>40</v>
      </c>
      <c r="F188" s="97">
        <v>6</v>
      </c>
      <c r="G188" s="58"/>
      <c r="H188" s="79">
        <f t="shared" si="37"/>
        <v>0</v>
      </c>
      <c r="I188" s="276"/>
      <c r="J188" s="277"/>
      <c r="K188" s="278"/>
      <c r="L188" s="278"/>
      <c r="M188" s="278"/>
    </row>
    <row r="189" spans="1:13" s="80" customFormat="1" ht="39.950000000000003" customHeight="1" x14ac:dyDescent="0.2">
      <c r="A189" s="75" t="s">
        <v>375</v>
      </c>
      <c r="B189" s="225" t="s">
        <v>304</v>
      </c>
      <c r="C189" s="76" t="s">
        <v>376</v>
      </c>
      <c r="D189" s="82" t="s">
        <v>125</v>
      </c>
      <c r="E189" s="77" t="s">
        <v>40</v>
      </c>
      <c r="F189" s="97">
        <v>20</v>
      </c>
      <c r="G189" s="58"/>
      <c r="H189" s="79">
        <f t="shared" si="37"/>
        <v>0</v>
      </c>
      <c r="I189" s="276"/>
      <c r="J189" s="277"/>
      <c r="K189" s="278"/>
      <c r="L189" s="278"/>
      <c r="M189" s="278"/>
    </row>
    <row r="190" spans="1:13" s="80" customFormat="1" ht="30" customHeight="1" x14ac:dyDescent="0.2">
      <c r="A190" s="75" t="s">
        <v>202</v>
      </c>
      <c r="B190" s="225" t="s">
        <v>363</v>
      </c>
      <c r="C190" s="76" t="s">
        <v>203</v>
      </c>
      <c r="D190" s="82" t="s">
        <v>125</v>
      </c>
      <c r="E190" s="77" t="s">
        <v>40</v>
      </c>
      <c r="F190" s="97">
        <v>2</v>
      </c>
      <c r="G190" s="58"/>
      <c r="H190" s="79">
        <f t="shared" si="37"/>
        <v>0</v>
      </c>
      <c r="I190" s="276"/>
      <c r="J190" s="277"/>
      <c r="K190" s="278"/>
      <c r="L190" s="278"/>
      <c r="M190" s="278"/>
    </row>
    <row r="191" spans="1:13" s="80" customFormat="1" ht="30" customHeight="1" x14ac:dyDescent="0.2">
      <c r="A191" s="75" t="s">
        <v>204</v>
      </c>
      <c r="B191" s="225" t="s">
        <v>464</v>
      </c>
      <c r="C191" s="76" t="s">
        <v>205</v>
      </c>
      <c r="D191" s="82" t="s">
        <v>125</v>
      </c>
      <c r="E191" s="77" t="s">
        <v>40</v>
      </c>
      <c r="F191" s="97">
        <v>11</v>
      </c>
      <c r="G191" s="58"/>
      <c r="H191" s="79">
        <f t="shared" si="37"/>
        <v>0</v>
      </c>
      <c r="I191" s="276"/>
      <c r="J191" s="277"/>
      <c r="K191" s="278"/>
      <c r="L191" s="278"/>
      <c r="M191" s="278"/>
    </row>
    <row r="192" spans="1:13" s="80" customFormat="1" ht="30" customHeight="1" x14ac:dyDescent="0.2">
      <c r="A192" s="75" t="s">
        <v>140</v>
      </c>
      <c r="B192" s="225" t="s">
        <v>465</v>
      </c>
      <c r="C192" s="76" t="s">
        <v>142</v>
      </c>
      <c r="D192" s="82" t="s">
        <v>143</v>
      </c>
      <c r="E192" s="77" t="s">
        <v>48</v>
      </c>
      <c r="F192" s="97">
        <v>720</v>
      </c>
      <c r="G192" s="58"/>
      <c r="H192" s="79">
        <f t="shared" si="37"/>
        <v>0</v>
      </c>
      <c r="I192" s="276"/>
      <c r="J192" s="277"/>
      <c r="K192" s="278"/>
      <c r="L192" s="278"/>
      <c r="M192" s="278"/>
    </row>
    <row r="193" spans="1:13" s="80" customFormat="1" ht="30" customHeight="1" x14ac:dyDescent="0.2">
      <c r="A193" s="75"/>
      <c r="B193" s="225" t="s">
        <v>466</v>
      </c>
      <c r="C193" s="76" t="s">
        <v>377</v>
      </c>
      <c r="D193" s="82" t="s">
        <v>125</v>
      </c>
      <c r="E193" s="77" t="s">
        <v>40</v>
      </c>
      <c r="F193" s="97">
        <v>22</v>
      </c>
      <c r="G193" s="58"/>
      <c r="H193" s="79">
        <f t="shared" ref="H193" si="38">ROUND(G193*F193,2)</f>
        <v>0</v>
      </c>
      <c r="I193" s="276"/>
      <c r="J193" s="277"/>
      <c r="K193" s="278"/>
      <c r="L193" s="278"/>
      <c r="M193" s="278"/>
    </row>
    <row r="194" spans="1:13" s="111" customFormat="1" ht="30" customHeight="1" x14ac:dyDescent="0.2">
      <c r="A194" s="75" t="s">
        <v>207</v>
      </c>
      <c r="B194" s="225" t="s">
        <v>467</v>
      </c>
      <c r="C194" s="117" t="s">
        <v>208</v>
      </c>
      <c r="D194" s="114" t="s">
        <v>206</v>
      </c>
      <c r="E194" s="77"/>
      <c r="F194" s="115"/>
      <c r="G194" s="110"/>
      <c r="H194" s="79"/>
      <c r="I194" s="276"/>
      <c r="J194" s="277"/>
      <c r="K194" s="278"/>
      <c r="L194" s="278"/>
      <c r="M194" s="278"/>
    </row>
    <row r="195" spans="1:13" s="111" customFormat="1" ht="51" customHeight="1" x14ac:dyDescent="0.2">
      <c r="A195" s="75" t="s">
        <v>209</v>
      </c>
      <c r="B195" s="226" t="s">
        <v>34</v>
      </c>
      <c r="C195" s="118" t="s">
        <v>210</v>
      </c>
      <c r="D195" s="114"/>
      <c r="E195" s="77" t="s">
        <v>33</v>
      </c>
      <c r="F195" s="97">
        <v>1460</v>
      </c>
      <c r="G195" s="58"/>
      <c r="H195" s="79">
        <f>ROUND(G195*F195,2)</f>
        <v>0</v>
      </c>
      <c r="I195" s="276"/>
      <c r="J195" s="277"/>
      <c r="K195" s="278"/>
      <c r="L195" s="278"/>
      <c r="M195" s="278"/>
    </row>
    <row r="196" spans="1:13" s="80" customFormat="1" ht="30" customHeight="1" x14ac:dyDescent="0.2">
      <c r="A196" s="75"/>
      <c r="B196" s="225" t="s">
        <v>468</v>
      </c>
      <c r="C196" s="76" t="s">
        <v>354</v>
      </c>
      <c r="D196" s="119" t="s">
        <v>458</v>
      </c>
      <c r="E196" s="77" t="s">
        <v>40</v>
      </c>
      <c r="F196" s="97">
        <v>24</v>
      </c>
      <c r="G196" s="58"/>
      <c r="H196" s="79">
        <f t="shared" ref="H196" si="39">ROUND(G196*F196,2)</f>
        <v>0</v>
      </c>
      <c r="I196" s="276"/>
      <c r="J196" s="277"/>
      <c r="K196" s="278"/>
      <c r="L196" s="278"/>
      <c r="M196" s="278"/>
    </row>
    <row r="197" spans="1:13" ht="36" customHeight="1" x14ac:dyDescent="0.2">
      <c r="A197" s="10"/>
      <c r="B197" s="231"/>
      <c r="C197" s="23" t="s">
        <v>23</v>
      </c>
      <c r="D197" s="89"/>
      <c r="E197" s="7"/>
      <c r="F197" s="6"/>
      <c r="G197" s="110"/>
      <c r="H197" s="13"/>
      <c r="I197" s="276"/>
      <c r="J197" s="277"/>
      <c r="K197" s="278"/>
      <c r="L197" s="278"/>
      <c r="M197" s="278"/>
    </row>
    <row r="198" spans="1:13" s="80" customFormat="1" ht="43.9" customHeight="1" x14ac:dyDescent="0.2">
      <c r="A198" s="75" t="s">
        <v>58</v>
      </c>
      <c r="B198" s="225" t="s">
        <v>469</v>
      </c>
      <c r="C198" s="108" t="s">
        <v>236</v>
      </c>
      <c r="D198" s="119" t="s">
        <v>237</v>
      </c>
      <c r="E198" s="77" t="s">
        <v>40</v>
      </c>
      <c r="F198" s="97">
        <v>12</v>
      </c>
      <c r="G198" s="58"/>
      <c r="H198" s="79">
        <f>ROUND(G198*F198,2)</f>
        <v>0</v>
      </c>
      <c r="I198" s="276"/>
      <c r="J198" s="277"/>
      <c r="K198" s="278"/>
      <c r="L198" s="278"/>
      <c r="M198" s="278"/>
    </row>
    <row r="199" spans="1:13" s="80" customFormat="1" ht="30" customHeight="1" x14ac:dyDescent="0.2">
      <c r="A199" s="75" t="s">
        <v>59</v>
      </c>
      <c r="B199" s="225" t="s">
        <v>470</v>
      </c>
      <c r="C199" s="108" t="s">
        <v>238</v>
      </c>
      <c r="D199" s="119" t="s">
        <v>237</v>
      </c>
      <c r="E199" s="77"/>
      <c r="F199" s="97"/>
      <c r="G199" s="110"/>
      <c r="H199" s="105"/>
      <c r="I199" s="276"/>
      <c r="J199" s="277"/>
      <c r="K199" s="278"/>
      <c r="L199" s="278"/>
      <c r="M199" s="278"/>
    </row>
    <row r="200" spans="1:13" s="80" customFormat="1" ht="30" customHeight="1" x14ac:dyDescent="0.2">
      <c r="A200" s="75" t="s">
        <v>60</v>
      </c>
      <c r="B200" s="226" t="s">
        <v>34</v>
      </c>
      <c r="C200" s="76" t="s">
        <v>147</v>
      </c>
      <c r="D200" s="82"/>
      <c r="E200" s="77" t="s">
        <v>40</v>
      </c>
      <c r="F200" s="97">
        <v>12</v>
      </c>
      <c r="G200" s="58"/>
      <c r="H200" s="79">
        <f>ROUND(G200*F200,2)</f>
        <v>0</v>
      </c>
      <c r="I200" s="276"/>
      <c r="J200" s="277"/>
      <c r="K200" s="278"/>
      <c r="L200" s="278"/>
      <c r="M200" s="278"/>
    </row>
    <row r="201" spans="1:13" s="80" customFormat="1" ht="30" customHeight="1" x14ac:dyDescent="0.2">
      <c r="A201" s="75" t="s">
        <v>71</v>
      </c>
      <c r="B201" s="225" t="s">
        <v>471</v>
      </c>
      <c r="C201" s="76" t="s">
        <v>79</v>
      </c>
      <c r="D201" s="119" t="s">
        <v>237</v>
      </c>
      <c r="E201" s="77" t="s">
        <v>40</v>
      </c>
      <c r="F201" s="97">
        <v>24</v>
      </c>
      <c r="G201" s="58"/>
      <c r="H201" s="79">
        <f t="shared" ref="H201:H202" si="40">ROUND(G201*F201,2)</f>
        <v>0</v>
      </c>
      <c r="I201" s="276"/>
      <c r="J201" s="277"/>
      <c r="K201" s="278"/>
      <c r="L201" s="278"/>
      <c r="M201" s="278"/>
    </row>
    <row r="202" spans="1:13" s="80" customFormat="1" ht="30" customHeight="1" x14ac:dyDescent="0.2">
      <c r="A202" s="75" t="s">
        <v>72</v>
      </c>
      <c r="B202" s="225" t="s">
        <v>472</v>
      </c>
      <c r="C202" s="76" t="s">
        <v>80</v>
      </c>
      <c r="D202" s="119" t="s">
        <v>237</v>
      </c>
      <c r="E202" s="77" t="s">
        <v>40</v>
      </c>
      <c r="F202" s="97">
        <v>6</v>
      </c>
      <c r="G202" s="58"/>
      <c r="H202" s="79">
        <f t="shared" si="40"/>
        <v>0</v>
      </c>
      <c r="I202" s="276"/>
      <c r="J202" s="277"/>
      <c r="K202" s="278"/>
      <c r="L202" s="278"/>
      <c r="M202" s="278"/>
    </row>
    <row r="203" spans="1:13" s="80" customFormat="1" ht="30" customHeight="1" x14ac:dyDescent="0.2">
      <c r="A203" s="75" t="s">
        <v>73</v>
      </c>
      <c r="B203" s="225" t="s">
        <v>473</v>
      </c>
      <c r="C203" s="76" t="s">
        <v>81</v>
      </c>
      <c r="D203" s="119" t="s">
        <v>237</v>
      </c>
      <c r="E203" s="77" t="s">
        <v>40</v>
      </c>
      <c r="F203" s="97">
        <v>130</v>
      </c>
      <c r="G203" s="58"/>
      <c r="H203" s="79">
        <f t="shared" ref="H203" si="41">ROUND(G203*F203,2)</f>
        <v>0</v>
      </c>
      <c r="I203" s="276"/>
      <c r="J203" s="277"/>
      <c r="K203" s="278"/>
      <c r="L203" s="278"/>
      <c r="M203" s="278"/>
    </row>
    <row r="204" spans="1:13" s="80" customFormat="1" ht="30" customHeight="1" x14ac:dyDescent="0.2">
      <c r="A204" s="109" t="s">
        <v>263</v>
      </c>
      <c r="B204" s="225" t="s">
        <v>474</v>
      </c>
      <c r="C204" s="195" t="s">
        <v>265</v>
      </c>
      <c r="D204" s="190" t="s">
        <v>237</v>
      </c>
      <c r="E204" s="196" t="s">
        <v>40</v>
      </c>
      <c r="F204" s="192">
        <v>30</v>
      </c>
      <c r="G204" s="193"/>
      <c r="H204" s="197">
        <f>ROUND(G204*F204,2)</f>
        <v>0</v>
      </c>
      <c r="I204" s="276"/>
      <c r="J204" s="277"/>
      <c r="K204" s="278"/>
      <c r="L204" s="278"/>
      <c r="M204" s="278"/>
    </row>
    <row r="205" spans="1:13" ht="36" customHeight="1" x14ac:dyDescent="0.2">
      <c r="A205" s="10"/>
      <c r="B205" s="224"/>
      <c r="C205" s="23" t="s">
        <v>24</v>
      </c>
      <c r="D205" s="89"/>
      <c r="E205" s="5"/>
      <c r="F205" s="8"/>
      <c r="G205" s="110"/>
      <c r="H205" s="13"/>
      <c r="I205" s="276"/>
      <c r="J205" s="277"/>
      <c r="K205" s="278"/>
      <c r="L205" s="278"/>
      <c r="M205" s="278"/>
    </row>
    <row r="206" spans="1:13" s="80" customFormat="1" ht="30" customHeight="1" x14ac:dyDescent="0.2">
      <c r="A206" s="84" t="s">
        <v>62</v>
      </c>
      <c r="B206" s="225" t="s">
        <v>475</v>
      </c>
      <c r="C206" s="76" t="s">
        <v>63</v>
      </c>
      <c r="D206" s="82" t="s">
        <v>152</v>
      </c>
      <c r="E206" s="77"/>
      <c r="F206" s="78"/>
      <c r="G206" s="110"/>
      <c r="H206" s="79"/>
      <c r="I206" s="276"/>
      <c r="J206" s="277"/>
      <c r="K206" s="278"/>
      <c r="L206" s="278"/>
      <c r="M206" s="278"/>
    </row>
    <row r="207" spans="1:13" s="80" customFormat="1" ht="30" customHeight="1" x14ac:dyDescent="0.2">
      <c r="A207" s="84" t="s">
        <v>153</v>
      </c>
      <c r="B207" s="226" t="s">
        <v>34</v>
      </c>
      <c r="C207" s="76" t="s">
        <v>154</v>
      </c>
      <c r="D207" s="82"/>
      <c r="E207" s="77" t="s">
        <v>33</v>
      </c>
      <c r="F207" s="78">
        <v>2200</v>
      </c>
      <c r="G207" s="58"/>
      <c r="H207" s="79">
        <f>ROUND(G207*F207,2)</f>
        <v>0</v>
      </c>
      <c r="I207" s="276"/>
      <c r="J207" s="277"/>
      <c r="K207" s="278"/>
      <c r="L207" s="278"/>
      <c r="M207" s="278"/>
    </row>
    <row r="208" spans="1:13" s="80" customFormat="1" ht="30" customHeight="1" x14ac:dyDescent="0.2">
      <c r="A208" s="84" t="s">
        <v>64</v>
      </c>
      <c r="B208" s="226" t="s">
        <v>41</v>
      </c>
      <c r="C208" s="76" t="s">
        <v>155</v>
      </c>
      <c r="D208" s="82"/>
      <c r="E208" s="77" t="s">
        <v>33</v>
      </c>
      <c r="F208" s="78">
        <v>500</v>
      </c>
      <c r="G208" s="58"/>
      <c r="H208" s="79">
        <f>ROUND(G208*F208,2)</f>
        <v>0</v>
      </c>
      <c r="I208" s="276"/>
      <c r="J208" s="277"/>
      <c r="K208" s="278"/>
      <c r="L208" s="278"/>
      <c r="M208" s="278"/>
    </row>
    <row r="209" spans="1:13" ht="35.25" customHeight="1" x14ac:dyDescent="0.2">
      <c r="A209" s="10"/>
      <c r="B209" s="233"/>
      <c r="C209" s="23" t="s">
        <v>25</v>
      </c>
      <c r="D209" s="89"/>
      <c r="E209" s="7"/>
      <c r="F209" s="6"/>
      <c r="G209" s="110"/>
      <c r="H209" s="13"/>
      <c r="I209" s="276"/>
      <c r="J209" s="277"/>
      <c r="K209" s="278"/>
      <c r="L209" s="278"/>
      <c r="M209" s="278"/>
    </row>
    <row r="210" spans="1:13" s="80" customFormat="1" ht="30" customHeight="1" x14ac:dyDescent="0.2">
      <c r="A210" s="75"/>
      <c r="B210" s="225" t="s">
        <v>476</v>
      </c>
      <c r="C210" s="76" t="s">
        <v>355</v>
      </c>
      <c r="D210" s="82" t="s">
        <v>182</v>
      </c>
      <c r="E210" s="77" t="s">
        <v>31</v>
      </c>
      <c r="F210" s="78">
        <v>1900</v>
      </c>
      <c r="G210" s="58"/>
      <c r="H210" s="79">
        <f t="shared" ref="H210" si="42">ROUND(G210*F210,2)</f>
        <v>0</v>
      </c>
      <c r="I210" s="276"/>
      <c r="J210" s="277"/>
      <c r="K210" s="278"/>
      <c r="L210" s="278"/>
      <c r="M210" s="278"/>
    </row>
    <row r="211" spans="1:13" s="80" customFormat="1" ht="30" customHeight="1" x14ac:dyDescent="0.2">
      <c r="A211" s="75"/>
      <c r="B211" s="225" t="s">
        <v>477</v>
      </c>
      <c r="C211" s="76" t="s">
        <v>356</v>
      </c>
      <c r="D211" s="82" t="s">
        <v>182</v>
      </c>
      <c r="E211" s="77" t="s">
        <v>48</v>
      </c>
      <c r="F211" s="78">
        <v>4100</v>
      </c>
      <c r="G211" s="58"/>
      <c r="H211" s="79">
        <f t="shared" ref="H211" si="43">ROUND(G211*F211,2)</f>
        <v>0</v>
      </c>
      <c r="I211" s="276"/>
      <c r="J211" s="277"/>
      <c r="K211" s="278"/>
      <c r="L211" s="278"/>
      <c r="M211" s="278"/>
    </row>
    <row r="212" spans="1:13" s="27" customFormat="1" ht="30" customHeight="1" thickBot="1" x14ac:dyDescent="0.25">
      <c r="A212" s="28"/>
      <c r="B212" s="232" t="s">
        <v>13</v>
      </c>
      <c r="C212" s="302" t="str">
        <f>C106</f>
        <v>SELKIRK AVE. RECONSTRUCTION - ARLINGTON ST. TO MCPHILLIPS ST.</v>
      </c>
      <c r="D212" s="303"/>
      <c r="E212" s="303"/>
      <c r="F212" s="304"/>
      <c r="G212" s="261" t="s">
        <v>17</v>
      </c>
      <c r="H212" s="28">
        <f>SUM(H108:H211)</f>
        <v>0</v>
      </c>
      <c r="I212" s="276"/>
      <c r="J212" s="277"/>
      <c r="K212" s="278"/>
      <c r="L212" s="278"/>
      <c r="M212" s="278"/>
    </row>
    <row r="213" spans="1:13" s="27" customFormat="1" ht="30" customHeight="1" thickTop="1" x14ac:dyDescent="0.2">
      <c r="A213" s="25"/>
      <c r="B213" s="223" t="s">
        <v>14</v>
      </c>
      <c r="C213" s="299" t="s">
        <v>406</v>
      </c>
      <c r="D213" s="300"/>
      <c r="E213" s="300"/>
      <c r="F213" s="301"/>
      <c r="G213" s="260"/>
      <c r="H213" s="26"/>
      <c r="I213" s="276"/>
      <c r="J213" s="277"/>
      <c r="K213" s="278"/>
      <c r="L213" s="278"/>
      <c r="M213" s="278"/>
    </row>
    <row r="214" spans="1:13" ht="36" customHeight="1" x14ac:dyDescent="0.2">
      <c r="A214" s="10"/>
      <c r="B214" s="224"/>
      <c r="C214" s="166" t="s">
        <v>404</v>
      </c>
      <c r="D214" s="172"/>
      <c r="E214" s="167"/>
      <c r="F214" s="163"/>
      <c r="G214" s="168"/>
      <c r="H214" s="165"/>
      <c r="I214" s="276"/>
      <c r="J214" s="277"/>
      <c r="K214" s="278"/>
      <c r="L214" s="278"/>
      <c r="M214" s="278"/>
    </row>
    <row r="215" spans="1:13" ht="35.25" customHeight="1" x14ac:dyDescent="0.2">
      <c r="A215" s="10"/>
      <c r="B215" s="233"/>
      <c r="C215" s="142" t="s">
        <v>423</v>
      </c>
      <c r="D215" s="89"/>
      <c r="E215" s="7"/>
      <c r="F215" s="6"/>
      <c r="G215" s="110"/>
      <c r="H215" s="13"/>
      <c r="I215" s="276"/>
      <c r="J215" s="277"/>
      <c r="K215" s="278"/>
      <c r="L215" s="278"/>
      <c r="M215" s="278"/>
    </row>
    <row r="216" spans="1:13" s="147" customFormat="1" ht="32.25" customHeight="1" x14ac:dyDescent="0.2">
      <c r="A216" s="143"/>
      <c r="B216" s="234" t="s">
        <v>216</v>
      </c>
      <c r="C216" s="144" t="s">
        <v>407</v>
      </c>
      <c r="D216" s="173" t="s">
        <v>408</v>
      </c>
      <c r="E216" s="145"/>
      <c r="F216" s="145"/>
      <c r="G216" s="159"/>
      <c r="H216" s="146"/>
      <c r="I216" s="276"/>
      <c r="J216" s="277"/>
      <c r="K216" s="278"/>
      <c r="L216" s="278"/>
      <c r="M216" s="278"/>
    </row>
    <row r="217" spans="1:13" s="153" customFormat="1" ht="30" customHeight="1" x14ac:dyDescent="0.2">
      <c r="A217" s="148"/>
      <c r="B217" s="235" t="s">
        <v>34</v>
      </c>
      <c r="C217" s="149" t="s">
        <v>409</v>
      </c>
      <c r="D217" s="150"/>
      <c r="E217" s="151" t="s">
        <v>48</v>
      </c>
      <c r="F217" s="211">
        <v>40</v>
      </c>
      <c r="G217" s="160"/>
      <c r="H217" s="152">
        <f>ROUND(G217*F217,2)</f>
        <v>0</v>
      </c>
      <c r="I217" s="276"/>
      <c r="J217" s="277"/>
      <c r="K217" s="278"/>
      <c r="L217" s="278"/>
      <c r="M217" s="278"/>
    </row>
    <row r="218" spans="1:13" s="153" customFormat="1" ht="30" customHeight="1" x14ac:dyDescent="0.2">
      <c r="A218" s="148"/>
      <c r="B218" s="235" t="s">
        <v>41</v>
      </c>
      <c r="C218" s="149" t="s">
        <v>410</v>
      </c>
      <c r="D218" s="150"/>
      <c r="E218" s="151" t="s">
        <v>48</v>
      </c>
      <c r="F218" s="211">
        <v>20</v>
      </c>
      <c r="G218" s="160"/>
      <c r="H218" s="152">
        <f>ROUND(G218*F218,2)</f>
        <v>0</v>
      </c>
      <c r="I218" s="276"/>
      <c r="J218" s="277"/>
      <c r="K218" s="278"/>
      <c r="L218" s="278"/>
      <c r="M218" s="278"/>
    </row>
    <row r="219" spans="1:13" s="157" customFormat="1" ht="37.5" customHeight="1" x14ac:dyDescent="0.2">
      <c r="A219" s="143"/>
      <c r="B219" s="234" t="s">
        <v>217</v>
      </c>
      <c r="C219" s="154" t="s">
        <v>411</v>
      </c>
      <c r="D219" s="173" t="s">
        <v>408</v>
      </c>
      <c r="E219" s="155"/>
      <c r="F219" s="212"/>
      <c r="G219" s="159"/>
      <c r="H219" s="156"/>
      <c r="I219" s="276"/>
      <c r="J219" s="277"/>
      <c r="K219" s="278"/>
      <c r="L219" s="278"/>
      <c r="M219" s="278"/>
    </row>
    <row r="220" spans="1:13" s="153" customFormat="1" ht="30" customHeight="1" x14ac:dyDescent="0.2">
      <c r="A220" s="148"/>
      <c r="B220" s="235" t="s">
        <v>41</v>
      </c>
      <c r="C220" s="154" t="s">
        <v>414</v>
      </c>
      <c r="D220" s="150"/>
      <c r="E220" s="151" t="s">
        <v>413</v>
      </c>
      <c r="F220" s="211">
        <v>2</v>
      </c>
      <c r="G220" s="160"/>
      <c r="H220" s="152">
        <f>ROUND(G220*F220,2)</f>
        <v>0</v>
      </c>
      <c r="I220" s="276"/>
      <c r="J220" s="277"/>
      <c r="K220" s="278"/>
      <c r="L220" s="278"/>
      <c r="M220" s="278"/>
    </row>
    <row r="221" spans="1:13" s="125" customFormat="1" ht="36" customHeight="1" x14ac:dyDescent="0.2">
      <c r="A221" s="128"/>
      <c r="B221" s="234" t="s">
        <v>218</v>
      </c>
      <c r="C221" s="154" t="s">
        <v>416</v>
      </c>
      <c r="D221" s="173" t="s">
        <v>408</v>
      </c>
      <c r="E221" s="155"/>
      <c r="F221" s="212"/>
      <c r="G221" s="159"/>
      <c r="H221" s="156"/>
      <c r="I221" s="276"/>
      <c r="J221" s="277"/>
      <c r="K221" s="278"/>
      <c r="L221" s="278"/>
      <c r="M221" s="278"/>
    </row>
    <row r="222" spans="1:13" s="153" customFormat="1" ht="30" customHeight="1" x14ac:dyDescent="0.2">
      <c r="A222" s="148"/>
      <c r="B222" s="235" t="s">
        <v>34</v>
      </c>
      <c r="C222" s="158" t="s">
        <v>417</v>
      </c>
      <c r="D222" s="150"/>
      <c r="E222" s="151" t="s">
        <v>413</v>
      </c>
      <c r="F222" s="211">
        <v>2</v>
      </c>
      <c r="G222" s="160"/>
      <c r="H222" s="152">
        <f>ROUND(G222*F222,2)</f>
        <v>0</v>
      </c>
      <c r="I222" s="276"/>
      <c r="J222" s="277"/>
      <c r="K222" s="278"/>
      <c r="L222" s="278"/>
      <c r="M222" s="278"/>
    </row>
    <row r="223" spans="1:13" s="125" customFormat="1" ht="36" customHeight="1" x14ac:dyDescent="0.2">
      <c r="A223" s="128"/>
      <c r="B223" s="234" t="s">
        <v>268</v>
      </c>
      <c r="C223" s="154" t="s">
        <v>418</v>
      </c>
      <c r="D223" s="173" t="s">
        <v>408</v>
      </c>
      <c r="E223" s="155"/>
      <c r="F223" s="212"/>
      <c r="G223" s="159"/>
      <c r="H223" s="156"/>
      <c r="I223" s="276"/>
      <c r="J223" s="277"/>
      <c r="K223" s="278"/>
      <c r="L223" s="278"/>
      <c r="M223" s="278"/>
    </row>
    <row r="224" spans="1:13" s="153" customFormat="1" ht="30" customHeight="1" x14ac:dyDescent="0.2">
      <c r="A224" s="148"/>
      <c r="B224" s="236" t="s">
        <v>269</v>
      </c>
      <c r="C224" s="154" t="s">
        <v>415</v>
      </c>
      <c r="D224" s="173" t="s">
        <v>408</v>
      </c>
      <c r="E224" s="151" t="s">
        <v>413</v>
      </c>
      <c r="F224" s="211">
        <v>1</v>
      </c>
      <c r="G224" s="160"/>
      <c r="H224" s="152">
        <f>ROUND(G224*F224,2)</f>
        <v>0</v>
      </c>
      <c r="I224" s="276"/>
      <c r="J224" s="277"/>
      <c r="K224" s="278"/>
      <c r="L224" s="278"/>
      <c r="M224" s="278"/>
    </row>
    <row r="225" spans="1:13" ht="35.25" customHeight="1" x14ac:dyDescent="0.2">
      <c r="A225" s="10"/>
      <c r="B225" s="233"/>
      <c r="C225" s="142" t="s">
        <v>424</v>
      </c>
      <c r="D225" s="89"/>
      <c r="E225" s="7"/>
      <c r="F225" s="213"/>
      <c r="G225" s="110"/>
      <c r="H225" s="13"/>
      <c r="I225" s="276"/>
      <c r="J225" s="277"/>
      <c r="K225" s="278"/>
      <c r="L225" s="278"/>
      <c r="M225" s="278"/>
    </row>
    <row r="226" spans="1:13" s="125" customFormat="1" ht="32.1" customHeight="1" x14ac:dyDescent="0.2">
      <c r="A226" s="128"/>
      <c r="B226" s="234" t="s">
        <v>270</v>
      </c>
      <c r="C226" s="154" t="s">
        <v>419</v>
      </c>
      <c r="D226" s="173" t="s">
        <v>408</v>
      </c>
      <c r="E226" s="155"/>
      <c r="F226" s="212"/>
      <c r="G226" s="159"/>
      <c r="H226" s="156"/>
      <c r="I226" s="276"/>
      <c r="J226" s="277"/>
      <c r="K226" s="278"/>
      <c r="L226" s="278"/>
      <c r="M226" s="278"/>
    </row>
    <row r="227" spans="1:13" s="153" customFormat="1" ht="30" customHeight="1" x14ac:dyDescent="0.2">
      <c r="A227" s="148"/>
      <c r="B227" s="235" t="s">
        <v>34</v>
      </c>
      <c r="C227" s="158" t="s">
        <v>420</v>
      </c>
      <c r="D227" s="150"/>
      <c r="E227" s="151" t="s">
        <v>413</v>
      </c>
      <c r="F227" s="211">
        <v>2</v>
      </c>
      <c r="G227" s="160"/>
      <c r="H227" s="152">
        <f>ROUND(G227*F227,2)</f>
        <v>0</v>
      </c>
      <c r="I227" s="276"/>
      <c r="J227" s="277"/>
      <c r="K227" s="278"/>
      <c r="L227" s="278"/>
      <c r="M227" s="278"/>
    </row>
    <row r="228" spans="1:13" s="153" customFormat="1" ht="30" customHeight="1" x14ac:dyDescent="0.2">
      <c r="A228" s="148"/>
      <c r="B228" s="235" t="s">
        <v>41</v>
      </c>
      <c r="C228" s="158" t="s">
        <v>422</v>
      </c>
      <c r="D228" s="150"/>
      <c r="E228" s="151" t="s">
        <v>413</v>
      </c>
      <c r="F228" s="211">
        <v>1</v>
      </c>
      <c r="G228" s="160"/>
      <c r="H228" s="152">
        <f>ROUND(G228*F228,2)</f>
        <v>0</v>
      </c>
      <c r="I228" s="276"/>
      <c r="J228" s="277"/>
      <c r="K228" s="278"/>
      <c r="L228" s="278"/>
      <c r="M228" s="278"/>
    </row>
    <row r="229" spans="1:13" ht="35.25" customHeight="1" x14ac:dyDescent="0.2">
      <c r="A229" s="10"/>
      <c r="B229" s="233"/>
      <c r="C229" s="142" t="s">
        <v>25</v>
      </c>
      <c r="D229" s="89"/>
      <c r="E229" s="7"/>
      <c r="F229" s="213"/>
      <c r="G229" s="110"/>
      <c r="H229" s="13"/>
      <c r="I229" s="276"/>
      <c r="J229" s="277"/>
      <c r="K229" s="278"/>
      <c r="L229" s="278"/>
      <c r="M229" s="278"/>
    </row>
    <row r="230" spans="1:13" s="153" customFormat="1" ht="30" customHeight="1" x14ac:dyDescent="0.2">
      <c r="A230" s="148"/>
      <c r="B230" s="236" t="s">
        <v>271</v>
      </c>
      <c r="C230" s="161" t="s">
        <v>421</v>
      </c>
      <c r="D230" s="173" t="s">
        <v>408</v>
      </c>
      <c r="E230" s="151" t="s">
        <v>413</v>
      </c>
      <c r="F230" s="211">
        <v>4</v>
      </c>
      <c r="G230" s="160"/>
      <c r="H230" s="152">
        <f>ROUND(G230*F230,2)</f>
        <v>0</v>
      </c>
      <c r="I230" s="276"/>
      <c r="J230" s="277"/>
      <c r="K230" s="278"/>
      <c r="L230" s="278"/>
      <c r="M230" s="278"/>
    </row>
    <row r="231" spans="1:13" ht="36" customHeight="1" x14ac:dyDescent="0.2">
      <c r="A231" s="10"/>
      <c r="B231" s="224"/>
      <c r="C231" s="162" t="s">
        <v>405</v>
      </c>
      <c r="D231" s="172"/>
      <c r="E231" s="164" t="s">
        <v>2</v>
      </c>
      <c r="F231" s="214" t="s">
        <v>2</v>
      </c>
      <c r="G231" s="262"/>
      <c r="H231" s="165"/>
      <c r="I231" s="276"/>
      <c r="J231" s="277"/>
      <c r="K231" s="278"/>
      <c r="L231" s="278"/>
      <c r="M231" s="278"/>
    </row>
    <row r="232" spans="1:13" ht="35.25" customHeight="1" x14ac:dyDescent="0.2">
      <c r="A232" s="10"/>
      <c r="B232" s="233"/>
      <c r="C232" s="142" t="s">
        <v>423</v>
      </c>
      <c r="D232" s="89"/>
      <c r="E232" s="7"/>
      <c r="F232" s="213"/>
      <c r="G232" s="110"/>
      <c r="H232" s="13"/>
      <c r="I232" s="276"/>
      <c r="J232" s="277"/>
      <c r="K232" s="278"/>
      <c r="L232" s="278"/>
      <c r="M232" s="278"/>
    </row>
    <row r="233" spans="1:13" s="147" customFormat="1" ht="32.25" customHeight="1" x14ac:dyDescent="0.2">
      <c r="A233" s="143"/>
      <c r="B233" s="234" t="s">
        <v>272</v>
      </c>
      <c r="C233" s="144" t="s">
        <v>407</v>
      </c>
      <c r="D233" s="173" t="s">
        <v>408</v>
      </c>
      <c r="E233" s="145"/>
      <c r="F233" s="215"/>
      <c r="G233" s="159"/>
      <c r="H233" s="146"/>
      <c r="I233" s="276"/>
      <c r="J233" s="277"/>
      <c r="K233" s="278"/>
      <c r="L233" s="278"/>
      <c r="M233" s="278"/>
    </row>
    <row r="234" spans="1:13" s="153" customFormat="1" ht="30" customHeight="1" x14ac:dyDescent="0.2">
      <c r="A234" s="148"/>
      <c r="B234" s="235" t="s">
        <v>34</v>
      </c>
      <c r="C234" s="149" t="s">
        <v>409</v>
      </c>
      <c r="D234" s="150"/>
      <c r="E234" s="151" t="s">
        <v>48</v>
      </c>
      <c r="F234" s="211">
        <v>25</v>
      </c>
      <c r="G234" s="160"/>
      <c r="H234" s="152">
        <f>ROUND(G234*F234,2)</f>
        <v>0</v>
      </c>
      <c r="I234" s="276"/>
      <c r="J234" s="277"/>
      <c r="K234" s="278"/>
      <c r="L234" s="278"/>
      <c r="M234" s="278"/>
    </row>
    <row r="235" spans="1:13" s="157" customFormat="1" ht="37.5" customHeight="1" x14ac:dyDescent="0.2">
      <c r="A235" s="143"/>
      <c r="B235" s="234" t="s">
        <v>273</v>
      </c>
      <c r="C235" s="154" t="s">
        <v>411</v>
      </c>
      <c r="D235" s="173" t="s">
        <v>408</v>
      </c>
      <c r="E235" s="155"/>
      <c r="F235" s="212"/>
      <c r="G235" s="159"/>
      <c r="H235" s="156"/>
      <c r="I235" s="276"/>
      <c r="J235" s="277"/>
      <c r="K235" s="278"/>
      <c r="L235" s="278"/>
      <c r="M235" s="278"/>
    </row>
    <row r="236" spans="1:13" s="153" customFormat="1" ht="30" customHeight="1" x14ac:dyDescent="0.2">
      <c r="A236" s="148"/>
      <c r="B236" s="235" t="s">
        <v>34</v>
      </c>
      <c r="C236" s="154" t="s">
        <v>412</v>
      </c>
      <c r="D236" s="150"/>
      <c r="E236" s="151" t="s">
        <v>413</v>
      </c>
      <c r="F236" s="211">
        <v>1</v>
      </c>
      <c r="G236" s="160"/>
      <c r="H236" s="152">
        <f>ROUND(G236*F236,2)</f>
        <v>0</v>
      </c>
      <c r="I236" s="276"/>
      <c r="J236" s="277"/>
      <c r="K236" s="278"/>
      <c r="L236" s="278"/>
      <c r="M236" s="278"/>
    </row>
    <row r="237" spans="1:13" s="153" customFormat="1" ht="30" customHeight="1" x14ac:dyDescent="0.2">
      <c r="A237" s="148"/>
      <c r="B237" s="235" t="s">
        <v>41</v>
      </c>
      <c r="C237" s="154" t="s">
        <v>414</v>
      </c>
      <c r="D237" s="150"/>
      <c r="E237" s="151" t="s">
        <v>413</v>
      </c>
      <c r="F237" s="211">
        <v>1</v>
      </c>
      <c r="G237" s="160"/>
      <c r="H237" s="152">
        <f>ROUND(G237*F237,2)</f>
        <v>0</v>
      </c>
      <c r="I237" s="276"/>
      <c r="J237" s="277"/>
      <c r="K237" s="278"/>
      <c r="L237" s="278"/>
      <c r="M237" s="278"/>
    </row>
    <row r="238" spans="1:13" s="153" customFormat="1" ht="30" customHeight="1" x14ac:dyDescent="0.2">
      <c r="A238" s="148"/>
      <c r="B238" s="236" t="s">
        <v>274</v>
      </c>
      <c r="C238" s="154" t="s">
        <v>415</v>
      </c>
      <c r="D238" s="173" t="s">
        <v>408</v>
      </c>
      <c r="E238" s="151" t="s">
        <v>413</v>
      </c>
      <c r="F238" s="211">
        <v>1</v>
      </c>
      <c r="G238" s="160"/>
      <c r="H238" s="152">
        <f>ROUND(G238*F238,2)</f>
        <v>0</v>
      </c>
      <c r="I238" s="276"/>
      <c r="J238" s="277"/>
      <c r="K238" s="278"/>
      <c r="L238" s="278"/>
      <c r="M238" s="278"/>
    </row>
    <row r="239" spans="1:13" ht="35.25" customHeight="1" x14ac:dyDescent="0.2">
      <c r="A239" s="10"/>
      <c r="B239" s="233"/>
      <c r="C239" s="142" t="s">
        <v>424</v>
      </c>
      <c r="D239" s="89"/>
      <c r="E239" s="7"/>
      <c r="F239" s="213"/>
      <c r="G239" s="110"/>
      <c r="H239" s="13"/>
      <c r="I239" s="276"/>
      <c r="J239" s="277"/>
      <c r="K239" s="278"/>
      <c r="L239" s="278"/>
      <c r="M239" s="278"/>
    </row>
    <row r="240" spans="1:13" s="125" customFormat="1" ht="32.1" customHeight="1" x14ac:dyDescent="0.2">
      <c r="A240" s="128"/>
      <c r="B240" s="234" t="s">
        <v>275</v>
      </c>
      <c r="C240" s="154" t="s">
        <v>419</v>
      </c>
      <c r="D240" s="173" t="s">
        <v>408</v>
      </c>
      <c r="E240" s="155"/>
      <c r="F240" s="212"/>
      <c r="G240" s="159"/>
      <c r="H240" s="156"/>
      <c r="I240" s="276"/>
      <c r="J240" s="277"/>
      <c r="K240" s="278"/>
      <c r="L240" s="278"/>
      <c r="M240" s="278"/>
    </row>
    <row r="241" spans="1:13" s="153" customFormat="1" ht="30" customHeight="1" x14ac:dyDescent="0.2">
      <c r="A241" s="148"/>
      <c r="B241" s="235" t="s">
        <v>34</v>
      </c>
      <c r="C241" s="158" t="s">
        <v>420</v>
      </c>
      <c r="D241" s="150"/>
      <c r="E241" s="151" t="s">
        <v>413</v>
      </c>
      <c r="F241" s="211">
        <v>2</v>
      </c>
      <c r="G241" s="160"/>
      <c r="H241" s="152">
        <f>ROUND(G241*F241,2)</f>
        <v>0</v>
      </c>
      <c r="I241" s="276"/>
      <c r="J241" s="277"/>
      <c r="K241" s="278"/>
      <c r="L241" s="278"/>
      <c r="M241" s="278"/>
    </row>
    <row r="242" spans="1:13" ht="35.25" customHeight="1" x14ac:dyDescent="0.2">
      <c r="A242" s="10"/>
      <c r="B242" s="233"/>
      <c r="C242" s="142" t="s">
        <v>25</v>
      </c>
      <c r="D242" s="89"/>
      <c r="E242" s="7"/>
      <c r="F242" s="213"/>
      <c r="G242" s="110"/>
      <c r="H242" s="13"/>
      <c r="I242" s="276"/>
      <c r="J242" s="277"/>
      <c r="K242" s="278"/>
      <c r="L242" s="278"/>
      <c r="M242" s="278"/>
    </row>
    <row r="243" spans="1:13" s="153" customFormat="1" ht="30" customHeight="1" x14ac:dyDescent="0.2">
      <c r="A243" s="148"/>
      <c r="B243" s="236" t="s">
        <v>276</v>
      </c>
      <c r="C243" s="158" t="s">
        <v>421</v>
      </c>
      <c r="D243" s="173" t="s">
        <v>408</v>
      </c>
      <c r="E243" s="151" t="s">
        <v>413</v>
      </c>
      <c r="F243" s="211">
        <v>1</v>
      </c>
      <c r="G243" s="160"/>
      <c r="H243" s="152">
        <f>ROUND(G243*F243,2)</f>
        <v>0</v>
      </c>
      <c r="I243" s="276"/>
      <c r="J243" s="277"/>
      <c r="K243" s="278"/>
      <c r="L243" s="278"/>
      <c r="M243" s="278"/>
    </row>
    <row r="244" spans="1:13" s="27" customFormat="1" ht="30" customHeight="1" thickBot="1" x14ac:dyDescent="0.25">
      <c r="A244" s="28"/>
      <c r="B244" s="232" t="s">
        <v>14</v>
      </c>
      <c r="C244" s="302" t="str">
        <f>C213</f>
        <v>TRAFFIC SIGNALS</v>
      </c>
      <c r="D244" s="303"/>
      <c r="E244" s="303"/>
      <c r="F244" s="304"/>
      <c r="G244" s="261" t="s">
        <v>17</v>
      </c>
      <c r="H244" s="28">
        <f>SUM(H217:H243)</f>
        <v>0</v>
      </c>
      <c r="I244" s="276"/>
      <c r="J244" s="277"/>
      <c r="K244" s="278"/>
      <c r="L244" s="278"/>
      <c r="M244" s="278"/>
    </row>
    <row r="245" spans="1:13" s="27" customFormat="1" ht="30" customHeight="1" thickTop="1" x14ac:dyDescent="0.2">
      <c r="A245" s="25"/>
      <c r="B245" s="223" t="s">
        <v>15</v>
      </c>
      <c r="C245" s="305" t="s">
        <v>361</v>
      </c>
      <c r="D245" s="308"/>
      <c r="E245" s="308"/>
      <c r="F245" s="307"/>
      <c r="G245" s="110"/>
      <c r="H245" s="26"/>
      <c r="I245" s="276"/>
      <c r="J245" s="277"/>
      <c r="K245" s="278"/>
      <c r="L245" s="278"/>
      <c r="M245" s="278"/>
    </row>
    <row r="246" spans="1:13" s="125" customFormat="1" ht="36" customHeight="1" x14ac:dyDescent="0.2">
      <c r="A246" s="128"/>
      <c r="B246" s="237"/>
      <c r="C246" s="122" t="s">
        <v>396</v>
      </c>
      <c r="D246" s="174"/>
      <c r="E246" s="135"/>
      <c r="F246" s="129"/>
      <c r="G246" s="110"/>
      <c r="H246" s="124"/>
      <c r="I246" s="276"/>
      <c r="J246" s="277"/>
      <c r="K246" s="278"/>
      <c r="L246" s="278"/>
      <c r="M246" s="278"/>
    </row>
    <row r="247" spans="1:13" s="80" customFormat="1" ht="30" customHeight="1" x14ac:dyDescent="0.2">
      <c r="A247" s="75" t="s">
        <v>514</v>
      </c>
      <c r="B247" s="225" t="s">
        <v>277</v>
      </c>
      <c r="C247" s="76" t="s">
        <v>515</v>
      </c>
      <c r="D247" s="82" t="s">
        <v>125</v>
      </c>
      <c r="E247" s="77"/>
      <c r="F247" s="97"/>
      <c r="G247" s="83"/>
      <c r="H247" s="105"/>
      <c r="I247" s="276"/>
      <c r="J247" s="277"/>
      <c r="K247" s="278"/>
      <c r="L247" s="278"/>
      <c r="M247" s="278"/>
    </row>
    <row r="248" spans="1:13" s="80" customFormat="1" ht="30" customHeight="1" x14ac:dyDescent="0.2">
      <c r="A248" s="75" t="s">
        <v>516</v>
      </c>
      <c r="B248" s="226" t="s">
        <v>34</v>
      </c>
      <c r="C248" s="76" t="s">
        <v>517</v>
      </c>
      <c r="D248" s="82"/>
      <c r="E248" s="77" t="s">
        <v>70</v>
      </c>
      <c r="F248" s="116">
        <v>0.2</v>
      </c>
      <c r="G248" s="280"/>
      <c r="H248" s="79">
        <f>ROUND(G248*F248,2)</f>
        <v>0</v>
      </c>
      <c r="I248" s="276"/>
      <c r="J248" s="277"/>
      <c r="K248" s="278"/>
      <c r="L248" s="278"/>
      <c r="M248" s="278"/>
    </row>
    <row r="249" spans="1:13" s="125" customFormat="1" ht="36" customHeight="1" x14ac:dyDescent="0.2">
      <c r="A249" s="128"/>
      <c r="B249" s="240"/>
      <c r="C249" s="281" t="s">
        <v>397</v>
      </c>
      <c r="D249" s="174"/>
      <c r="E249" s="282"/>
      <c r="F249" s="283"/>
      <c r="G249" s="110"/>
      <c r="H249" s="124"/>
      <c r="I249" s="276"/>
      <c r="J249" s="277"/>
      <c r="K249" s="278"/>
      <c r="L249" s="278"/>
      <c r="M249" s="278"/>
    </row>
    <row r="250" spans="1:13" s="125" customFormat="1" ht="36" customHeight="1" x14ac:dyDescent="0.2">
      <c r="A250" s="128"/>
      <c r="B250" s="238" t="s">
        <v>219</v>
      </c>
      <c r="C250" s="126" t="s">
        <v>385</v>
      </c>
      <c r="D250" s="175" t="s">
        <v>125</v>
      </c>
      <c r="E250" s="134" t="s">
        <v>383</v>
      </c>
      <c r="F250" s="131">
        <v>2</v>
      </c>
      <c r="G250" s="127"/>
      <c r="H250" s="124">
        <f t="shared" ref="H250" si="44">ROUND(G250*F250,2)</f>
        <v>0</v>
      </c>
      <c r="I250" s="276"/>
      <c r="J250" s="277"/>
      <c r="K250" s="278"/>
      <c r="L250" s="278"/>
      <c r="M250" s="278"/>
    </row>
    <row r="251" spans="1:13" s="125" customFormat="1" ht="36" customHeight="1" x14ac:dyDescent="0.2">
      <c r="A251" s="128"/>
      <c r="B251" s="239"/>
      <c r="C251" s="281" t="s">
        <v>398</v>
      </c>
      <c r="D251" s="174"/>
      <c r="E251" s="282"/>
      <c r="F251" s="283"/>
      <c r="G251" s="110"/>
      <c r="H251" s="124"/>
      <c r="I251" s="276"/>
      <c r="J251" s="277"/>
      <c r="K251" s="278"/>
      <c r="L251" s="278"/>
      <c r="M251" s="278"/>
    </row>
    <row r="252" spans="1:13" s="80" customFormat="1" ht="30" customHeight="1" x14ac:dyDescent="0.2">
      <c r="A252" s="75" t="s">
        <v>514</v>
      </c>
      <c r="B252" s="225" t="s">
        <v>220</v>
      </c>
      <c r="C252" s="76" t="s">
        <v>515</v>
      </c>
      <c r="D252" s="82" t="s">
        <v>125</v>
      </c>
      <c r="E252" s="77"/>
      <c r="F252" s="97"/>
      <c r="G252" s="83"/>
      <c r="H252" s="105"/>
      <c r="I252" s="276"/>
      <c r="J252" s="277"/>
      <c r="K252" s="278"/>
      <c r="L252" s="278"/>
      <c r="M252" s="278"/>
    </row>
    <row r="253" spans="1:13" s="80" customFormat="1" ht="30" customHeight="1" x14ac:dyDescent="0.2">
      <c r="A253" s="75" t="s">
        <v>516</v>
      </c>
      <c r="B253" s="226" t="s">
        <v>34</v>
      </c>
      <c r="C253" s="76" t="s">
        <v>517</v>
      </c>
      <c r="D253" s="82"/>
      <c r="E253" s="77" t="s">
        <v>70</v>
      </c>
      <c r="F253" s="116">
        <v>0.3</v>
      </c>
      <c r="G253" s="280"/>
      <c r="H253" s="79">
        <f>ROUND(G253*F253,2)</f>
        <v>0</v>
      </c>
      <c r="I253" s="276"/>
      <c r="J253" s="277"/>
      <c r="K253" s="278"/>
      <c r="L253" s="278"/>
      <c r="M253" s="278"/>
    </row>
    <row r="254" spans="1:13" s="125" customFormat="1" ht="36" customHeight="1" x14ac:dyDescent="0.2">
      <c r="A254" s="128"/>
      <c r="B254" s="240"/>
      <c r="C254" s="281" t="s">
        <v>399</v>
      </c>
      <c r="D254" s="174"/>
      <c r="E254" s="282"/>
      <c r="F254" s="283"/>
      <c r="G254" s="110"/>
      <c r="H254" s="124"/>
      <c r="I254" s="276"/>
      <c r="J254" s="277"/>
      <c r="K254" s="278"/>
      <c r="L254" s="278"/>
      <c r="M254" s="278"/>
    </row>
    <row r="255" spans="1:13" s="80" customFormat="1" ht="30" customHeight="1" x14ac:dyDescent="0.2">
      <c r="A255" s="75" t="s">
        <v>514</v>
      </c>
      <c r="B255" s="225" t="s">
        <v>221</v>
      </c>
      <c r="C255" s="76" t="s">
        <v>515</v>
      </c>
      <c r="D255" s="82" t="s">
        <v>125</v>
      </c>
      <c r="E255" s="77"/>
      <c r="F255" s="97"/>
      <c r="G255" s="83"/>
      <c r="H255" s="105"/>
      <c r="I255" s="276"/>
      <c r="J255" s="277"/>
      <c r="K255" s="278"/>
      <c r="L255" s="278"/>
      <c r="M255" s="278"/>
    </row>
    <row r="256" spans="1:13" s="80" customFormat="1" ht="30" customHeight="1" x14ac:dyDescent="0.2">
      <c r="A256" s="75" t="s">
        <v>516</v>
      </c>
      <c r="B256" s="226" t="s">
        <v>34</v>
      </c>
      <c r="C256" s="76" t="s">
        <v>517</v>
      </c>
      <c r="D256" s="82"/>
      <c r="E256" s="77" t="s">
        <v>70</v>
      </c>
      <c r="F256" s="116">
        <v>1</v>
      </c>
      <c r="G256" s="280"/>
      <c r="H256" s="79">
        <f>ROUND(G256*F256,2)</f>
        <v>0</v>
      </c>
      <c r="I256" s="276"/>
      <c r="J256" s="277"/>
      <c r="K256" s="278"/>
      <c r="L256" s="278"/>
      <c r="M256" s="278"/>
    </row>
    <row r="257" spans="1:13" s="125" customFormat="1" ht="36" customHeight="1" x14ac:dyDescent="0.2">
      <c r="A257" s="128"/>
      <c r="B257" s="240"/>
      <c r="C257" s="281" t="s">
        <v>400</v>
      </c>
      <c r="D257" s="174"/>
      <c r="E257" s="282"/>
      <c r="F257" s="283"/>
      <c r="G257" s="110"/>
      <c r="H257" s="124"/>
      <c r="I257" s="276"/>
      <c r="J257" s="277"/>
      <c r="K257" s="278"/>
      <c r="L257" s="278"/>
      <c r="M257" s="278"/>
    </row>
    <row r="258" spans="1:13" s="80" customFormat="1" ht="30" customHeight="1" x14ac:dyDescent="0.2">
      <c r="A258" s="75" t="s">
        <v>514</v>
      </c>
      <c r="B258" s="225" t="s">
        <v>278</v>
      </c>
      <c r="C258" s="76" t="s">
        <v>515</v>
      </c>
      <c r="D258" s="82" t="s">
        <v>125</v>
      </c>
      <c r="E258" s="77"/>
      <c r="F258" s="97"/>
      <c r="G258" s="83"/>
      <c r="H258" s="105"/>
      <c r="I258" s="276"/>
      <c r="J258" s="277"/>
      <c r="K258" s="278"/>
      <c r="L258" s="278"/>
      <c r="M258" s="278"/>
    </row>
    <row r="259" spans="1:13" s="80" customFormat="1" ht="30" customHeight="1" x14ac:dyDescent="0.2">
      <c r="A259" s="75" t="s">
        <v>516</v>
      </c>
      <c r="B259" s="226" t="s">
        <v>34</v>
      </c>
      <c r="C259" s="76" t="s">
        <v>517</v>
      </c>
      <c r="D259" s="82"/>
      <c r="E259" s="77" t="s">
        <v>70</v>
      </c>
      <c r="F259" s="116">
        <v>0.8</v>
      </c>
      <c r="G259" s="280"/>
      <c r="H259" s="79">
        <f>ROUND(G259*F259,2)</f>
        <v>0</v>
      </c>
      <c r="I259" s="276"/>
      <c r="J259" s="277"/>
      <c r="K259" s="278"/>
      <c r="L259" s="278"/>
      <c r="M259" s="278"/>
    </row>
    <row r="260" spans="1:13" s="125" customFormat="1" ht="36" customHeight="1" x14ac:dyDescent="0.2">
      <c r="A260" s="128"/>
      <c r="B260" s="240"/>
      <c r="C260" s="281" t="s">
        <v>401</v>
      </c>
      <c r="D260" s="174"/>
      <c r="E260" s="282"/>
      <c r="F260" s="283"/>
      <c r="G260" s="110"/>
      <c r="H260" s="124"/>
      <c r="I260" s="276"/>
      <c r="J260" s="277"/>
      <c r="K260" s="278"/>
      <c r="L260" s="278"/>
      <c r="M260" s="278"/>
    </row>
    <row r="261" spans="1:13" s="80" customFormat="1" ht="30" customHeight="1" x14ac:dyDescent="0.2">
      <c r="A261" s="75" t="s">
        <v>514</v>
      </c>
      <c r="B261" s="225" t="s">
        <v>279</v>
      </c>
      <c r="C261" s="76" t="s">
        <v>515</v>
      </c>
      <c r="D261" s="82" t="s">
        <v>125</v>
      </c>
      <c r="E261" s="77"/>
      <c r="F261" s="97"/>
      <c r="G261" s="83"/>
      <c r="H261" s="105"/>
      <c r="I261" s="276"/>
      <c r="J261" s="277"/>
      <c r="K261" s="278"/>
      <c r="L261" s="278"/>
      <c r="M261" s="278"/>
    </row>
    <row r="262" spans="1:13" s="80" customFormat="1" ht="30" customHeight="1" x14ac:dyDescent="0.2">
      <c r="A262" s="75" t="s">
        <v>516</v>
      </c>
      <c r="B262" s="226" t="s">
        <v>34</v>
      </c>
      <c r="C262" s="76" t="s">
        <v>517</v>
      </c>
      <c r="D262" s="82"/>
      <c r="E262" s="77" t="s">
        <v>70</v>
      </c>
      <c r="F262" s="116">
        <v>0.2</v>
      </c>
      <c r="G262" s="280"/>
      <c r="H262" s="79">
        <f>ROUND(G262*F262,2)</f>
        <v>0</v>
      </c>
      <c r="I262" s="276"/>
      <c r="J262" s="277"/>
      <c r="K262" s="278"/>
      <c r="L262" s="278"/>
      <c r="M262" s="278"/>
    </row>
    <row r="263" spans="1:13" s="125" customFormat="1" ht="36" customHeight="1" x14ac:dyDescent="0.2">
      <c r="A263" s="128"/>
      <c r="B263" s="240"/>
      <c r="C263" s="281" t="s">
        <v>402</v>
      </c>
      <c r="D263" s="174"/>
      <c r="E263" s="282"/>
      <c r="F263" s="283"/>
      <c r="G263" s="110"/>
      <c r="H263" s="124"/>
      <c r="I263" s="276"/>
      <c r="J263" s="277"/>
      <c r="K263" s="278"/>
      <c r="L263" s="278"/>
      <c r="M263" s="278"/>
    </row>
    <row r="264" spans="1:13" s="80" customFormat="1" ht="33.75" customHeight="1" x14ac:dyDescent="0.2">
      <c r="A264" s="75" t="s">
        <v>518</v>
      </c>
      <c r="B264" s="225" t="s">
        <v>280</v>
      </c>
      <c r="C264" s="76" t="s">
        <v>519</v>
      </c>
      <c r="D264" s="82" t="s">
        <v>125</v>
      </c>
      <c r="E264" s="77"/>
      <c r="F264" s="97"/>
      <c r="G264" s="284"/>
      <c r="H264" s="105"/>
      <c r="I264" s="276"/>
      <c r="J264" s="277"/>
      <c r="K264" s="278"/>
      <c r="L264" s="278"/>
      <c r="M264" s="278"/>
    </row>
    <row r="265" spans="1:13" s="80" customFormat="1" ht="30" customHeight="1" x14ac:dyDescent="0.2">
      <c r="A265" s="75" t="s">
        <v>520</v>
      </c>
      <c r="B265" s="226" t="s">
        <v>34</v>
      </c>
      <c r="C265" s="76" t="s">
        <v>522</v>
      </c>
      <c r="D265" s="82"/>
      <c r="E265" s="77"/>
      <c r="F265" s="97"/>
      <c r="G265" s="284"/>
      <c r="H265" s="105"/>
      <c r="I265" s="276"/>
      <c r="J265" s="277"/>
      <c r="K265" s="278"/>
      <c r="L265" s="278"/>
      <c r="M265" s="278"/>
    </row>
    <row r="266" spans="1:13" s="80" customFormat="1" ht="30" customHeight="1" x14ac:dyDescent="0.2">
      <c r="A266" s="75" t="s">
        <v>521</v>
      </c>
      <c r="B266" s="227" t="s">
        <v>98</v>
      </c>
      <c r="C266" s="76" t="s">
        <v>523</v>
      </c>
      <c r="D266" s="82"/>
      <c r="E266" s="77" t="s">
        <v>40</v>
      </c>
      <c r="F266" s="97">
        <v>1</v>
      </c>
      <c r="G266" s="280"/>
      <c r="H266" s="79">
        <f>ROUND(G266*F266,2)</f>
        <v>0</v>
      </c>
      <c r="I266" s="276"/>
      <c r="J266" s="277"/>
      <c r="K266" s="278"/>
      <c r="L266" s="278"/>
      <c r="M266" s="278"/>
    </row>
    <row r="267" spans="1:13" s="80" customFormat="1" ht="36.75" customHeight="1" x14ac:dyDescent="0.2">
      <c r="A267" s="75" t="s">
        <v>524</v>
      </c>
      <c r="B267" s="225" t="s">
        <v>391</v>
      </c>
      <c r="C267" s="76" t="s">
        <v>525</v>
      </c>
      <c r="D267" s="82" t="s">
        <v>125</v>
      </c>
      <c r="E267" s="77"/>
      <c r="F267" s="97"/>
      <c r="G267" s="284"/>
      <c r="H267" s="105"/>
      <c r="I267" s="276"/>
      <c r="J267" s="277"/>
      <c r="K267" s="278"/>
      <c r="L267" s="278"/>
      <c r="M267" s="278"/>
    </row>
    <row r="268" spans="1:13" s="80" customFormat="1" ht="30" customHeight="1" x14ac:dyDescent="0.2">
      <c r="A268" s="75" t="s">
        <v>526</v>
      </c>
      <c r="B268" s="226" t="s">
        <v>34</v>
      </c>
      <c r="C268" s="76" t="s">
        <v>522</v>
      </c>
      <c r="D268" s="82"/>
      <c r="E268" s="77"/>
      <c r="F268" s="97"/>
      <c r="G268" s="284"/>
      <c r="H268" s="105"/>
      <c r="I268" s="276"/>
      <c r="J268" s="277"/>
      <c r="K268" s="278"/>
      <c r="L268" s="278"/>
      <c r="M268" s="278"/>
    </row>
    <row r="269" spans="1:13" s="80" customFormat="1" ht="30" customHeight="1" x14ac:dyDescent="0.2">
      <c r="A269" s="75" t="s">
        <v>527</v>
      </c>
      <c r="B269" s="227" t="s">
        <v>98</v>
      </c>
      <c r="C269" s="76" t="s">
        <v>523</v>
      </c>
      <c r="D269" s="82"/>
      <c r="E269" s="77" t="s">
        <v>48</v>
      </c>
      <c r="F269" s="97">
        <v>1</v>
      </c>
      <c r="G269" s="280"/>
      <c r="H269" s="79">
        <f>ROUND(G269*F269,2)</f>
        <v>0</v>
      </c>
      <c r="I269" s="276"/>
      <c r="J269" s="277"/>
      <c r="K269" s="278"/>
      <c r="L269" s="278"/>
      <c r="M269" s="278"/>
    </row>
    <row r="270" spans="1:13" s="80" customFormat="1" ht="38.450000000000003" customHeight="1" x14ac:dyDescent="0.2">
      <c r="A270" s="75" t="s">
        <v>528</v>
      </c>
      <c r="B270" s="225" t="s">
        <v>392</v>
      </c>
      <c r="C270" s="108" t="s">
        <v>529</v>
      </c>
      <c r="D270" s="285" t="s">
        <v>394</v>
      </c>
      <c r="E270" s="77"/>
      <c r="F270" s="286"/>
      <c r="G270" s="284"/>
      <c r="H270" s="105"/>
      <c r="I270" s="276"/>
      <c r="J270" s="277"/>
      <c r="K270" s="278"/>
      <c r="L270" s="278"/>
      <c r="M270" s="278"/>
    </row>
    <row r="271" spans="1:13" s="80" customFormat="1" ht="30" customHeight="1" x14ac:dyDescent="0.2">
      <c r="A271" s="75" t="s">
        <v>530</v>
      </c>
      <c r="B271" s="226" t="s">
        <v>34</v>
      </c>
      <c r="C271" s="76" t="s">
        <v>531</v>
      </c>
      <c r="D271" s="82"/>
      <c r="E271" s="77" t="s">
        <v>48</v>
      </c>
      <c r="F271" s="287">
        <v>64</v>
      </c>
      <c r="G271" s="280"/>
      <c r="H271" s="79">
        <f t="shared" ref="H271" si="45">ROUND(G271*F271,2)</f>
        <v>0</v>
      </c>
      <c r="I271" s="276"/>
      <c r="J271" s="277"/>
      <c r="K271" s="278"/>
      <c r="L271" s="278"/>
      <c r="M271" s="278"/>
    </row>
    <row r="272" spans="1:13" s="27" customFormat="1" ht="30" customHeight="1" thickBot="1" x14ac:dyDescent="0.25">
      <c r="A272" s="28"/>
      <c r="B272" s="232" t="str">
        <f>B245</f>
        <v>D</v>
      </c>
      <c r="C272" s="302" t="str">
        <f>C245</f>
        <v>WATER AND WASTE WORK - WILLIAM AVE.</v>
      </c>
      <c r="D272" s="303"/>
      <c r="E272" s="303"/>
      <c r="F272" s="304"/>
      <c r="G272" s="261" t="s">
        <v>17</v>
      </c>
      <c r="H272" s="28">
        <f>SUM(H248:H271)</f>
        <v>0</v>
      </c>
      <c r="I272" s="276"/>
      <c r="J272" s="277"/>
      <c r="K272" s="278"/>
      <c r="L272" s="278"/>
      <c r="M272" s="278"/>
    </row>
    <row r="273" spans="1:13" s="27" customFormat="1" ht="30" customHeight="1" thickTop="1" x14ac:dyDescent="0.2">
      <c r="A273" s="25"/>
      <c r="B273" s="223" t="s">
        <v>16</v>
      </c>
      <c r="C273" s="305" t="s">
        <v>362</v>
      </c>
      <c r="D273" s="308"/>
      <c r="E273" s="308"/>
      <c r="F273" s="307"/>
      <c r="G273" s="110"/>
      <c r="H273" s="26"/>
      <c r="I273" s="276"/>
      <c r="J273" s="277"/>
      <c r="K273" s="278"/>
      <c r="L273" s="278"/>
      <c r="M273" s="278"/>
    </row>
    <row r="274" spans="1:13" s="125" customFormat="1" ht="36" customHeight="1" x14ac:dyDescent="0.2">
      <c r="A274" s="121"/>
      <c r="B274" s="238"/>
      <c r="C274" s="281" t="s">
        <v>379</v>
      </c>
      <c r="D274" s="175"/>
      <c r="E274" s="134"/>
      <c r="F274" s="131"/>
      <c r="G274" s="123"/>
      <c r="H274" s="124"/>
      <c r="I274" s="276"/>
      <c r="J274" s="277"/>
      <c r="K274" s="278"/>
      <c r="L274" s="278"/>
      <c r="M274" s="278"/>
    </row>
    <row r="275" spans="1:13" s="125" customFormat="1" ht="36" customHeight="1" x14ac:dyDescent="0.2">
      <c r="A275" s="121"/>
      <c r="B275" s="238" t="s">
        <v>284</v>
      </c>
      <c r="C275" s="126" t="s">
        <v>380</v>
      </c>
      <c r="D275" s="175" t="s">
        <v>125</v>
      </c>
      <c r="E275" s="134"/>
      <c r="F275" s="132"/>
      <c r="G275" s="110"/>
      <c r="H275" s="124"/>
      <c r="I275" s="276"/>
      <c r="J275" s="277"/>
      <c r="K275" s="278"/>
      <c r="L275" s="278"/>
      <c r="M275" s="278"/>
    </row>
    <row r="276" spans="1:13" s="125" customFormat="1" ht="36" customHeight="1" x14ac:dyDescent="0.2">
      <c r="A276" s="121"/>
      <c r="B276" s="239" t="s">
        <v>34</v>
      </c>
      <c r="C276" s="126" t="s">
        <v>381</v>
      </c>
      <c r="D276" s="130"/>
      <c r="E276" s="134"/>
      <c r="F276" s="132"/>
      <c r="G276" s="110"/>
      <c r="H276" s="124"/>
      <c r="I276" s="276"/>
      <c r="J276" s="277"/>
      <c r="K276" s="278"/>
      <c r="L276" s="278"/>
      <c r="M276" s="278"/>
    </row>
    <row r="277" spans="1:13" s="125" customFormat="1" ht="36" customHeight="1" x14ac:dyDescent="0.2">
      <c r="A277" s="121"/>
      <c r="B277" s="241" t="s">
        <v>98</v>
      </c>
      <c r="C277" s="126" t="s">
        <v>382</v>
      </c>
      <c r="D277" s="130"/>
      <c r="E277" s="134" t="s">
        <v>383</v>
      </c>
      <c r="F277" s="133">
        <v>3.32</v>
      </c>
      <c r="G277" s="127"/>
      <c r="H277" s="124">
        <f t="shared" ref="H277" si="46">ROUND(G277*F277,2)</f>
        <v>0</v>
      </c>
      <c r="I277" s="276"/>
      <c r="J277" s="277"/>
      <c r="K277" s="278"/>
      <c r="L277" s="278"/>
      <c r="M277" s="278"/>
    </row>
    <row r="278" spans="1:13" s="125" customFormat="1" ht="36" customHeight="1" x14ac:dyDescent="0.2">
      <c r="A278" s="128"/>
      <c r="B278" s="240"/>
      <c r="C278" s="281" t="s">
        <v>384</v>
      </c>
      <c r="D278" s="174"/>
      <c r="E278" s="282"/>
      <c r="F278" s="283"/>
      <c r="G278" s="110"/>
      <c r="H278" s="124"/>
      <c r="I278" s="276"/>
      <c r="J278" s="277"/>
      <c r="K278" s="278"/>
      <c r="L278" s="278"/>
      <c r="M278" s="278"/>
    </row>
    <row r="279" spans="1:13" s="125" customFormat="1" ht="36" customHeight="1" x14ac:dyDescent="0.2">
      <c r="A279" s="128"/>
      <c r="B279" s="238" t="s">
        <v>285</v>
      </c>
      <c r="C279" s="126" t="s">
        <v>385</v>
      </c>
      <c r="D279" s="175" t="s">
        <v>125</v>
      </c>
      <c r="E279" s="134" t="s">
        <v>383</v>
      </c>
      <c r="F279" s="131">
        <v>1</v>
      </c>
      <c r="G279" s="127"/>
      <c r="H279" s="124">
        <f t="shared" ref="H279" si="47">ROUND(G279*F279,2)</f>
        <v>0</v>
      </c>
      <c r="I279" s="276"/>
      <c r="J279" s="277"/>
      <c r="K279" s="278"/>
      <c r="L279" s="278"/>
      <c r="M279" s="278"/>
    </row>
    <row r="280" spans="1:13" s="125" customFormat="1" ht="36" customHeight="1" x14ac:dyDescent="0.2">
      <c r="A280" s="128"/>
      <c r="B280" s="240"/>
      <c r="C280" s="281" t="s">
        <v>386</v>
      </c>
      <c r="D280" s="174"/>
      <c r="E280" s="282"/>
      <c r="F280" s="283"/>
      <c r="G280" s="110"/>
      <c r="H280" s="124"/>
      <c r="I280" s="276"/>
      <c r="J280" s="277"/>
      <c r="K280" s="278"/>
      <c r="L280" s="278"/>
      <c r="M280" s="278"/>
    </row>
    <row r="281" spans="1:13" s="80" customFormat="1" ht="30" customHeight="1" x14ac:dyDescent="0.2">
      <c r="A281" s="75" t="s">
        <v>514</v>
      </c>
      <c r="B281" s="225" t="s">
        <v>286</v>
      </c>
      <c r="C281" s="76" t="s">
        <v>515</v>
      </c>
      <c r="D281" s="82" t="s">
        <v>125</v>
      </c>
      <c r="E281" s="77"/>
      <c r="F281" s="97"/>
      <c r="G281" s="83"/>
      <c r="H281" s="105"/>
      <c r="I281" s="276"/>
      <c r="J281" s="277"/>
      <c r="K281" s="278"/>
      <c r="L281" s="278"/>
      <c r="M281" s="278"/>
    </row>
    <row r="282" spans="1:13" s="80" customFormat="1" ht="30" customHeight="1" x14ac:dyDescent="0.2">
      <c r="A282" s="75" t="s">
        <v>516</v>
      </c>
      <c r="B282" s="226" t="s">
        <v>34</v>
      </c>
      <c r="C282" s="76" t="s">
        <v>517</v>
      </c>
      <c r="D282" s="82"/>
      <c r="E282" s="77" t="s">
        <v>70</v>
      </c>
      <c r="F282" s="116">
        <v>0.1</v>
      </c>
      <c r="G282" s="280"/>
      <c r="H282" s="79">
        <f>ROUND(G282*F282,2)</f>
        <v>0</v>
      </c>
      <c r="I282" s="276"/>
      <c r="J282" s="277"/>
      <c r="K282" s="278"/>
      <c r="L282" s="278"/>
      <c r="M282" s="278"/>
    </row>
    <row r="283" spans="1:13" s="125" customFormat="1" ht="36" customHeight="1" x14ac:dyDescent="0.2">
      <c r="A283" s="128"/>
      <c r="B283" s="240"/>
      <c r="C283" s="281" t="s">
        <v>387</v>
      </c>
      <c r="D283" s="174"/>
      <c r="E283" s="282"/>
      <c r="F283" s="283"/>
      <c r="G283" s="110"/>
      <c r="H283" s="124"/>
      <c r="I283" s="276"/>
      <c r="J283" s="277"/>
      <c r="K283" s="278"/>
      <c r="L283" s="278"/>
      <c r="M283" s="278"/>
    </row>
    <row r="284" spans="1:13" s="80" customFormat="1" ht="30" customHeight="1" x14ac:dyDescent="0.2">
      <c r="A284" s="75" t="s">
        <v>514</v>
      </c>
      <c r="B284" s="225" t="s">
        <v>287</v>
      </c>
      <c r="C284" s="76" t="s">
        <v>515</v>
      </c>
      <c r="D284" s="82" t="s">
        <v>125</v>
      </c>
      <c r="E284" s="77"/>
      <c r="F284" s="97"/>
      <c r="G284" s="83"/>
      <c r="H284" s="105"/>
      <c r="I284" s="276"/>
      <c r="J284" s="277"/>
      <c r="K284" s="278"/>
      <c r="L284" s="278"/>
      <c r="M284" s="278"/>
    </row>
    <row r="285" spans="1:13" s="80" customFormat="1" ht="30" customHeight="1" x14ac:dyDescent="0.2">
      <c r="A285" s="75" t="s">
        <v>516</v>
      </c>
      <c r="B285" s="226" t="s">
        <v>34</v>
      </c>
      <c r="C285" s="76" t="s">
        <v>517</v>
      </c>
      <c r="D285" s="82"/>
      <c r="E285" s="77" t="s">
        <v>70</v>
      </c>
      <c r="F285" s="116">
        <v>1.2</v>
      </c>
      <c r="G285" s="280"/>
      <c r="H285" s="79">
        <f>ROUND(G285*F285,2)</f>
        <v>0</v>
      </c>
      <c r="I285" s="276"/>
      <c r="J285" s="277"/>
      <c r="K285" s="278"/>
      <c r="L285" s="278"/>
      <c r="M285" s="278"/>
    </row>
    <row r="286" spans="1:13" s="125" customFormat="1" ht="36" customHeight="1" x14ac:dyDescent="0.2">
      <c r="A286" s="128"/>
      <c r="B286" s="240"/>
      <c r="C286" s="281" t="s">
        <v>388</v>
      </c>
      <c r="D286" s="174"/>
      <c r="E286" s="282"/>
      <c r="F286" s="283"/>
      <c r="G286" s="110"/>
      <c r="H286" s="124"/>
      <c r="I286" s="276"/>
      <c r="J286" s="277"/>
      <c r="K286" s="278"/>
      <c r="L286" s="278"/>
      <c r="M286" s="278"/>
    </row>
    <row r="287" spans="1:13" s="80" customFormat="1" ht="30" customHeight="1" x14ac:dyDescent="0.2">
      <c r="A287" s="75" t="s">
        <v>514</v>
      </c>
      <c r="B287" s="225" t="s">
        <v>288</v>
      </c>
      <c r="C287" s="76" t="s">
        <v>515</v>
      </c>
      <c r="D287" s="82" t="s">
        <v>125</v>
      </c>
      <c r="E287" s="77"/>
      <c r="F287" s="97"/>
      <c r="G287" s="83"/>
      <c r="H287" s="105"/>
      <c r="I287" s="276"/>
      <c r="J287" s="277"/>
      <c r="K287" s="278"/>
      <c r="L287" s="278"/>
      <c r="M287" s="278"/>
    </row>
    <row r="288" spans="1:13" s="80" customFormat="1" ht="30" customHeight="1" x14ac:dyDescent="0.2">
      <c r="A288" s="75" t="s">
        <v>516</v>
      </c>
      <c r="B288" s="226" t="s">
        <v>34</v>
      </c>
      <c r="C288" s="76" t="s">
        <v>517</v>
      </c>
      <c r="D288" s="82"/>
      <c r="E288" s="77" t="s">
        <v>70</v>
      </c>
      <c r="F288" s="116">
        <v>0.7</v>
      </c>
      <c r="G288" s="280"/>
      <c r="H288" s="79">
        <f>ROUND(G288*F288,2)</f>
        <v>0</v>
      </c>
      <c r="I288" s="276"/>
      <c r="J288" s="277"/>
      <c r="K288" s="278"/>
      <c r="L288" s="278"/>
      <c r="M288" s="278"/>
    </row>
    <row r="289" spans="1:13" s="125" customFormat="1" ht="36" customHeight="1" x14ac:dyDescent="0.2">
      <c r="A289" s="121"/>
      <c r="B289" s="238" t="s">
        <v>289</v>
      </c>
      <c r="C289" s="126" t="s">
        <v>389</v>
      </c>
      <c r="D289" s="130" t="s">
        <v>459</v>
      </c>
      <c r="E289" s="134" t="s">
        <v>40</v>
      </c>
      <c r="F289" s="132">
        <v>1</v>
      </c>
      <c r="G289" s="127"/>
      <c r="H289" s="124">
        <f t="shared" ref="H289" si="48">ROUND(G289*F289,2)</f>
        <v>0</v>
      </c>
      <c r="I289" s="276"/>
      <c r="J289" s="277"/>
      <c r="K289" s="278"/>
      <c r="L289" s="278"/>
      <c r="M289" s="278"/>
    </row>
    <row r="290" spans="1:13" s="125" customFormat="1" ht="36" customHeight="1" x14ac:dyDescent="0.2">
      <c r="A290" s="128"/>
      <c r="B290" s="240"/>
      <c r="C290" s="281" t="s">
        <v>390</v>
      </c>
      <c r="D290" s="174"/>
      <c r="E290" s="282"/>
      <c r="F290" s="283"/>
      <c r="G290" s="110"/>
      <c r="H290" s="124"/>
      <c r="I290" s="276"/>
      <c r="J290" s="277"/>
      <c r="K290" s="278"/>
      <c r="L290" s="278"/>
      <c r="M290" s="278"/>
    </row>
    <row r="291" spans="1:13" s="80" customFormat="1" ht="30" customHeight="1" x14ac:dyDescent="0.2">
      <c r="A291" s="75" t="s">
        <v>518</v>
      </c>
      <c r="B291" s="225" t="s">
        <v>290</v>
      </c>
      <c r="C291" s="76" t="s">
        <v>519</v>
      </c>
      <c r="D291" s="82" t="s">
        <v>125</v>
      </c>
      <c r="E291" s="77"/>
      <c r="F291" s="97"/>
      <c r="G291" s="284"/>
      <c r="H291" s="105"/>
      <c r="I291" s="276"/>
      <c r="J291" s="277"/>
      <c r="K291" s="278"/>
      <c r="L291" s="278"/>
      <c r="M291" s="278"/>
    </row>
    <row r="292" spans="1:13" s="80" customFormat="1" ht="30" customHeight="1" x14ac:dyDescent="0.2">
      <c r="A292" s="75" t="s">
        <v>532</v>
      </c>
      <c r="B292" s="226" t="s">
        <v>34</v>
      </c>
      <c r="C292" s="76" t="s">
        <v>533</v>
      </c>
      <c r="D292" s="82"/>
      <c r="E292" s="77"/>
      <c r="F292" s="97"/>
      <c r="G292" s="284"/>
      <c r="H292" s="105"/>
      <c r="I292" s="276"/>
      <c r="J292" s="277"/>
      <c r="K292" s="278"/>
      <c r="L292" s="278"/>
      <c r="M292" s="278"/>
    </row>
    <row r="293" spans="1:13" s="80" customFormat="1" ht="30" customHeight="1" x14ac:dyDescent="0.2">
      <c r="A293" s="75" t="s">
        <v>534</v>
      </c>
      <c r="B293" s="227" t="s">
        <v>98</v>
      </c>
      <c r="C293" s="76" t="s">
        <v>523</v>
      </c>
      <c r="D293" s="82"/>
      <c r="E293" s="77" t="s">
        <v>40</v>
      </c>
      <c r="F293" s="97">
        <v>1</v>
      </c>
      <c r="G293" s="280"/>
      <c r="H293" s="79">
        <f>ROUND(G293*F293,2)</f>
        <v>0</v>
      </c>
      <c r="I293" s="276"/>
      <c r="J293" s="277"/>
      <c r="K293" s="278"/>
      <c r="L293" s="278"/>
      <c r="M293" s="278"/>
    </row>
    <row r="294" spans="1:13" s="80" customFormat="1" ht="30" customHeight="1" x14ac:dyDescent="0.2">
      <c r="A294" s="75" t="s">
        <v>127</v>
      </c>
      <c r="B294" s="225" t="s">
        <v>291</v>
      </c>
      <c r="C294" s="76" t="s">
        <v>129</v>
      </c>
      <c r="D294" s="82" t="s">
        <v>125</v>
      </c>
      <c r="E294" s="77"/>
      <c r="F294" s="97"/>
      <c r="G294" s="284"/>
      <c r="H294" s="105"/>
      <c r="I294" s="276"/>
      <c r="J294" s="277"/>
      <c r="K294" s="278"/>
      <c r="L294" s="278"/>
      <c r="M294" s="278"/>
    </row>
    <row r="295" spans="1:13" s="80" customFormat="1" ht="30" customHeight="1" x14ac:dyDescent="0.2">
      <c r="A295" s="75" t="s">
        <v>130</v>
      </c>
      <c r="B295" s="226" t="s">
        <v>34</v>
      </c>
      <c r="C295" s="76" t="s">
        <v>541</v>
      </c>
      <c r="D295" s="82"/>
      <c r="E295" s="77"/>
      <c r="F295" s="97"/>
      <c r="G295" s="284"/>
      <c r="H295" s="105"/>
      <c r="I295" s="276"/>
      <c r="J295" s="277"/>
      <c r="K295" s="278"/>
      <c r="L295" s="278"/>
      <c r="M295" s="278"/>
    </row>
    <row r="296" spans="1:13" s="80" customFormat="1" ht="43.9" customHeight="1" x14ac:dyDescent="0.2">
      <c r="A296" s="75" t="s">
        <v>542</v>
      </c>
      <c r="B296" s="227" t="s">
        <v>98</v>
      </c>
      <c r="C296" s="76" t="s">
        <v>543</v>
      </c>
      <c r="D296" s="82"/>
      <c r="E296" s="77" t="s">
        <v>48</v>
      </c>
      <c r="F296" s="97">
        <v>5</v>
      </c>
      <c r="G296" s="280"/>
      <c r="H296" s="79">
        <f>ROUND(G296*F296,2)</f>
        <v>0</v>
      </c>
      <c r="I296" s="276"/>
      <c r="J296" s="277"/>
      <c r="K296" s="278"/>
      <c r="L296" s="278"/>
      <c r="M296" s="278"/>
    </row>
    <row r="297" spans="1:13" s="111" customFormat="1" ht="43.9" customHeight="1" x14ac:dyDescent="0.2">
      <c r="A297" s="75" t="s">
        <v>544</v>
      </c>
      <c r="B297" s="225" t="s">
        <v>478</v>
      </c>
      <c r="C297" s="117" t="s">
        <v>393</v>
      </c>
      <c r="D297" s="82" t="s">
        <v>125</v>
      </c>
      <c r="E297" s="77"/>
      <c r="F297" s="97"/>
      <c r="G297" s="284"/>
      <c r="H297" s="105"/>
      <c r="I297" s="276"/>
      <c r="J297" s="277"/>
      <c r="K297" s="278"/>
      <c r="L297" s="278"/>
      <c r="M297" s="278"/>
    </row>
    <row r="298" spans="1:13" s="111" customFormat="1" ht="30" customHeight="1" x14ac:dyDescent="0.2">
      <c r="A298" s="75" t="s">
        <v>545</v>
      </c>
      <c r="B298" s="226" t="s">
        <v>34</v>
      </c>
      <c r="C298" s="117" t="s">
        <v>546</v>
      </c>
      <c r="D298" s="82"/>
      <c r="E298" s="77" t="s">
        <v>40</v>
      </c>
      <c r="F298" s="97">
        <v>2</v>
      </c>
      <c r="G298" s="280"/>
      <c r="H298" s="79">
        <f t="shared" ref="H298" si="49">ROUND(G298*F298,2)</f>
        <v>0</v>
      </c>
      <c r="I298" s="276"/>
      <c r="J298" s="277"/>
      <c r="K298" s="278"/>
      <c r="L298" s="278"/>
      <c r="M298" s="278"/>
    </row>
    <row r="299" spans="1:13" s="80" customFormat="1" ht="38.450000000000003" customHeight="1" x14ac:dyDescent="0.2">
      <c r="A299" s="75" t="s">
        <v>528</v>
      </c>
      <c r="B299" s="225" t="s">
        <v>378</v>
      </c>
      <c r="C299" s="108" t="s">
        <v>529</v>
      </c>
      <c r="D299" s="285" t="s">
        <v>394</v>
      </c>
      <c r="E299" s="77"/>
      <c r="F299" s="286"/>
      <c r="G299" s="284"/>
      <c r="H299" s="105"/>
      <c r="I299" s="276"/>
      <c r="J299" s="277"/>
      <c r="K299" s="278"/>
      <c r="L299" s="278"/>
      <c r="M299" s="278"/>
    </row>
    <row r="300" spans="1:13" s="80" customFormat="1" ht="30" customHeight="1" x14ac:dyDescent="0.2">
      <c r="A300" s="75" t="s">
        <v>535</v>
      </c>
      <c r="B300" s="226" t="s">
        <v>34</v>
      </c>
      <c r="C300" s="76" t="s">
        <v>536</v>
      </c>
      <c r="D300" s="82"/>
      <c r="E300" s="77" t="s">
        <v>48</v>
      </c>
      <c r="F300" s="287">
        <v>114</v>
      </c>
      <c r="G300" s="280"/>
      <c r="H300" s="79">
        <f t="shared" ref="H300" si="50">ROUND(G300*F300,2)</f>
        <v>0</v>
      </c>
      <c r="I300" s="276"/>
      <c r="J300" s="277"/>
      <c r="K300" s="278"/>
      <c r="L300" s="278"/>
      <c r="M300" s="278"/>
    </row>
    <row r="301" spans="1:13" s="125" customFormat="1" ht="36" customHeight="1" x14ac:dyDescent="0.2">
      <c r="A301" s="128"/>
      <c r="B301" s="240"/>
      <c r="C301" s="281" t="s">
        <v>395</v>
      </c>
      <c r="D301" s="130"/>
      <c r="E301" s="134"/>
      <c r="F301" s="131"/>
      <c r="G301" s="110"/>
      <c r="H301" s="124"/>
      <c r="I301" s="276"/>
      <c r="J301" s="277"/>
      <c r="K301" s="278"/>
      <c r="L301" s="278"/>
      <c r="M301" s="278"/>
    </row>
    <row r="302" spans="1:13" s="80" customFormat="1" ht="24" customHeight="1" x14ac:dyDescent="0.2">
      <c r="A302" s="75" t="s">
        <v>518</v>
      </c>
      <c r="B302" s="225" t="s">
        <v>368</v>
      </c>
      <c r="C302" s="76" t="s">
        <v>519</v>
      </c>
      <c r="D302" s="82" t="s">
        <v>125</v>
      </c>
      <c r="E302" s="77"/>
      <c r="F302" s="97"/>
      <c r="G302" s="284"/>
      <c r="H302" s="105"/>
      <c r="I302" s="276"/>
      <c r="J302" s="277"/>
      <c r="K302" s="278"/>
      <c r="L302" s="278"/>
      <c r="M302" s="278"/>
    </row>
    <row r="303" spans="1:13" s="80" customFormat="1" ht="30" customHeight="1" x14ac:dyDescent="0.2">
      <c r="A303" s="75" t="s">
        <v>537</v>
      </c>
      <c r="B303" s="226" t="s">
        <v>34</v>
      </c>
      <c r="C303" s="76" t="s">
        <v>161</v>
      </c>
      <c r="D303" s="82"/>
      <c r="E303" s="77"/>
      <c r="F303" s="97"/>
      <c r="G303" s="284"/>
      <c r="H303" s="105"/>
      <c r="I303" s="276"/>
      <c r="J303" s="277"/>
      <c r="K303" s="278"/>
      <c r="L303" s="278"/>
      <c r="M303" s="278"/>
    </row>
    <row r="304" spans="1:13" s="80" customFormat="1" ht="30" customHeight="1" x14ac:dyDescent="0.2">
      <c r="A304" s="75" t="s">
        <v>538</v>
      </c>
      <c r="B304" s="227" t="s">
        <v>98</v>
      </c>
      <c r="C304" s="76" t="s">
        <v>523</v>
      </c>
      <c r="D304" s="82"/>
      <c r="E304" s="77" t="s">
        <v>40</v>
      </c>
      <c r="F304" s="97">
        <v>1</v>
      </c>
      <c r="G304" s="280"/>
      <c r="H304" s="79">
        <f>ROUND(G304*F304,2)</f>
        <v>0</v>
      </c>
      <c r="I304" s="276"/>
      <c r="J304" s="277"/>
      <c r="K304" s="278"/>
      <c r="L304" s="278"/>
      <c r="M304" s="278"/>
    </row>
    <row r="305" spans="1:13" s="80" customFormat="1" ht="30" customHeight="1" x14ac:dyDescent="0.2">
      <c r="A305" s="75" t="s">
        <v>127</v>
      </c>
      <c r="B305" s="225" t="s">
        <v>479</v>
      </c>
      <c r="C305" s="76" t="s">
        <v>129</v>
      </c>
      <c r="D305" s="82" t="s">
        <v>125</v>
      </c>
      <c r="E305" s="77"/>
      <c r="F305" s="97"/>
      <c r="G305" s="284"/>
      <c r="H305" s="105"/>
      <c r="I305" s="276"/>
      <c r="J305" s="277"/>
      <c r="K305" s="278"/>
      <c r="L305" s="278"/>
      <c r="M305" s="278"/>
    </row>
    <row r="306" spans="1:13" s="80" customFormat="1" ht="30" customHeight="1" x14ac:dyDescent="0.2">
      <c r="A306" s="75" t="s">
        <v>130</v>
      </c>
      <c r="B306" s="226" t="s">
        <v>34</v>
      </c>
      <c r="C306" s="76" t="s">
        <v>541</v>
      </c>
      <c r="D306" s="82"/>
      <c r="E306" s="77"/>
      <c r="F306" s="97"/>
      <c r="G306" s="284"/>
      <c r="H306" s="105"/>
      <c r="I306" s="276"/>
      <c r="J306" s="277"/>
      <c r="K306" s="278"/>
      <c r="L306" s="278"/>
      <c r="M306" s="278"/>
    </row>
    <row r="307" spans="1:13" s="80" customFormat="1" ht="43.9" customHeight="1" x14ac:dyDescent="0.2">
      <c r="A307" s="75" t="s">
        <v>542</v>
      </c>
      <c r="B307" s="227" t="s">
        <v>98</v>
      </c>
      <c r="C307" s="76" t="s">
        <v>543</v>
      </c>
      <c r="D307" s="82"/>
      <c r="E307" s="77" t="s">
        <v>48</v>
      </c>
      <c r="F307" s="97">
        <v>5</v>
      </c>
      <c r="G307" s="280"/>
      <c r="H307" s="79">
        <f>ROUND(G307*F307,2)</f>
        <v>0</v>
      </c>
      <c r="I307" s="276"/>
      <c r="J307" s="277"/>
      <c r="K307" s="278"/>
      <c r="L307" s="278"/>
      <c r="M307" s="278"/>
    </row>
    <row r="308" spans="1:13" s="111" customFormat="1" ht="43.9" customHeight="1" x14ac:dyDescent="0.2">
      <c r="A308" s="75" t="s">
        <v>544</v>
      </c>
      <c r="B308" s="225" t="s">
        <v>480</v>
      </c>
      <c r="C308" s="117" t="s">
        <v>393</v>
      </c>
      <c r="D308" s="82" t="s">
        <v>125</v>
      </c>
      <c r="E308" s="77"/>
      <c r="F308" s="97"/>
      <c r="G308" s="284"/>
      <c r="H308" s="105"/>
      <c r="I308" s="276"/>
      <c r="J308" s="277"/>
      <c r="K308" s="278"/>
      <c r="L308" s="278"/>
      <c r="M308" s="278"/>
    </row>
    <row r="309" spans="1:13" s="111" customFormat="1" ht="30" customHeight="1" x14ac:dyDescent="0.2">
      <c r="A309" s="75" t="s">
        <v>545</v>
      </c>
      <c r="B309" s="226" t="s">
        <v>34</v>
      </c>
      <c r="C309" s="117" t="s">
        <v>546</v>
      </c>
      <c r="D309" s="82"/>
      <c r="E309" s="77" t="s">
        <v>40</v>
      </c>
      <c r="F309" s="97">
        <v>1</v>
      </c>
      <c r="G309" s="280"/>
      <c r="H309" s="79">
        <f t="shared" ref="H309" si="51">ROUND(G309*F309,2)</f>
        <v>0</v>
      </c>
      <c r="I309" s="276"/>
      <c r="J309" s="277"/>
      <c r="K309" s="278"/>
      <c r="L309" s="278"/>
      <c r="M309" s="278"/>
    </row>
    <row r="310" spans="1:13" s="80" customFormat="1" ht="38.450000000000003" customHeight="1" x14ac:dyDescent="0.2">
      <c r="A310" s="75" t="s">
        <v>528</v>
      </c>
      <c r="B310" s="225" t="s">
        <v>481</v>
      </c>
      <c r="C310" s="108" t="s">
        <v>529</v>
      </c>
      <c r="D310" s="285" t="s">
        <v>394</v>
      </c>
      <c r="E310" s="77"/>
      <c r="F310" s="286"/>
      <c r="G310" s="284"/>
      <c r="H310" s="105"/>
      <c r="I310" s="276"/>
      <c r="J310" s="277"/>
      <c r="K310" s="278"/>
      <c r="L310" s="278"/>
      <c r="M310" s="278"/>
    </row>
    <row r="311" spans="1:13" s="80" customFormat="1" ht="30" customHeight="1" x14ac:dyDescent="0.2">
      <c r="A311" s="75" t="s">
        <v>539</v>
      </c>
      <c r="B311" s="226" t="s">
        <v>34</v>
      </c>
      <c r="C311" s="76" t="s">
        <v>540</v>
      </c>
      <c r="D311" s="82"/>
      <c r="E311" s="77" t="s">
        <v>48</v>
      </c>
      <c r="F311" s="287">
        <v>106</v>
      </c>
      <c r="G311" s="280"/>
      <c r="H311" s="79">
        <f t="shared" ref="H311" si="52">ROUND(G311*F311,2)</f>
        <v>0</v>
      </c>
      <c r="I311" s="276"/>
      <c r="J311" s="277"/>
      <c r="K311" s="278"/>
      <c r="L311" s="278"/>
      <c r="M311" s="278"/>
    </row>
    <row r="312" spans="1:13" s="27" customFormat="1" ht="30" customHeight="1" thickBot="1" x14ac:dyDescent="0.25">
      <c r="A312" s="28"/>
      <c r="B312" s="232" t="str">
        <f>B273</f>
        <v>E</v>
      </c>
      <c r="C312" s="302" t="str">
        <f>C273</f>
        <v>WATER AND WASTE WORK - SELKIRK AVE.</v>
      </c>
      <c r="D312" s="303"/>
      <c r="E312" s="303"/>
      <c r="F312" s="304"/>
      <c r="G312" s="261" t="s">
        <v>17</v>
      </c>
      <c r="H312" s="28">
        <f>SUM(H277:H311)</f>
        <v>0</v>
      </c>
      <c r="I312" s="276"/>
      <c r="J312" s="277"/>
      <c r="K312" s="278"/>
      <c r="L312" s="278"/>
      <c r="M312" s="278"/>
    </row>
    <row r="313" spans="1:13" ht="33.6" customHeight="1" thickTop="1" x14ac:dyDescent="0.2">
      <c r="A313" s="10"/>
      <c r="B313" s="309" t="s">
        <v>489</v>
      </c>
      <c r="C313" s="310"/>
      <c r="D313" s="310"/>
      <c r="E313" s="310"/>
      <c r="F313" s="310"/>
      <c r="G313" s="311"/>
      <c r="H313" s="44"/>
      <c r="I313" s="276"/>
      <c r="J313" s="277"/>
      <c r="K313" s="278"/>
      <c r="L313" s="278"/>
      <c r="M313" s="278"/>
    </row>
    <row r="314" spans="1:13" s="27" customFormat="1" ht="30" customHeight="1" x14ac:dyDescent="0.2">
      <c r="A314" s="25"/>
      <c r="B314" s="223" t="s">
        <v>222</v>
      </c>
      <c r="C314" s="305" t="s">
        <v>437</v>
      </c>
      <c r="D314" s="306"/>
      <c r="E314" s="306"/>
      <c r="F314" s="307"/>
      <c r="G314" s="110"/>
      <c r="H314" s="26"/>
      <c r="I314" s="276"/>
      <c r="J314" s="277"/>
      <c r="K314" s="278"/>
      <c r="L314" s="278"/>
      <c r="M314" s="278"/>
    </row>
    <row r="315" spans="1:13" s="183" customFormat="1" ht="33.75" customHeight="1" x14ac:dyDescent="0.2">
      <c r="A315" s="178"/>
      <c r="B315" s="242"/>
      <c r="C315" s="179" t="s">
        <v>439</v>
      </c>
      <c r="D315" s="180"/>
      <c r="E315" s="181"/>
      <c r="F315" s="181"/>
      <c r="G315" s="110"/>
      <c r="H315" s="182"/>
      <c r="I315" s="276"/>
      <c r="J315" s="277"/>
      <c r="K315" s="278"/>
      <c r="L315" s="278"/>
      <c r="M315" s="278"/>
    </row>
    <row r="316" spans="1:13" s="183" customFormat="1" ht="83.45" customHeight="1" x14ac:dyDescent="0.2">
      <c r="A316" s="184"/>
      <c r="B316" s="243" t="s">
        <v>309</v>
      </c>
      <c r="C316" s="185" t="s">
        <v>451</v>
      </c>
      <c r="D316" s="82" t="s">
        <v>193</v>
      </c>
      <c r="E316" s="186" t="s">
        <v>40</v>
      </c>
      <c r="F316" s="97">
        <v>14</v>
      </c>
      <c r="G316" s="127"/>
      <c r="H316" s="124">
        <f t="shared" ref="H316:H326" si="53">ROUND(G316*F316,2)</f>
        <v>0</v>
      </c>
      <c r="I316" s="276"/>
      <c r="J316" s="277"/>
      <c r="K316" s="278"/>
      <c r="L316" s="278"/>
      <c r="M316" s="278"/>
    </row>
    <row r="317" spans="1:13" s="183" customFormat="1" ht="50.25" customHeight="1" x14ac:dyDescent="0.2">
      <c r="A317" s="184"/>
      <c r="B317" s="243" t="s">
        <v>484</v>
      </c>
      <c r="C317" s="185" t="s">
        <v>441</v>
      </c>
      <c r="D317" s="82" t="s">
        <v>193</v>
      </c>
      <c r="E317" s="186" t="s">
        <v>440</v>
      </c>
      <c r="F317" s="97">
        <v>488</v>
      </c>
      <c r="G317" s="127"/>
      <c r="H317" s="124">
        <f t="shared" si="53"/>
        <v>0</v>
      </c>
      <c r="I317" s="276"/>
      <c r="J317" s="277"/>
      <c r="K317" s="278"/>
      <c r="L317" s="278"/>
      <c r="M317" s="278"/>
    </row>
    <row r="318" spans="1:13" s="183" customFormat="1" ht="54" customHeight="1" x14ac:dyDescent="0.2">
      <c r="A318" s="184"/>
      <c r="B318" s="243" t="s">
        <v>349</v>
      </c>
      <c r="C318" s="98" t="s">
        <v>442</v>
      </c>
      <c r="D318" s="82" t="s">
        <v>193</v>
      </c>
      <c r="E318" s="186" t="s">
        <v>40</v>
      </c>
      <c r="F318" s="97">
        <v>14</v>
      </c>
      <c r="G318" s="127"/>
      <c r="H318" s="124">
        <f t="shared" si="53"/>
        <v>0</v>
      </c>
      <c r="I318" s="276"/>
      <c r="J318" s="277"/>
      <c r="K318" s="278"/>
      <c r="L318" s="278"/>
      <c r="M318" s="278"/>
    </row>
    <row r="319" spans="1:13" s="183" customFormat="1" ht="109.15" customHeight="1" x14ac:dyDescent="0.2">
      <c r="A319" s="184"/>
      <c r="B319" s="243" t="s">
        <v>350</v>
      </c>
      <c r="C319" s="187" t="s">
        <v>443</v>
      </c>
      <c r="D319" s="82" t="s">
        <v>193</v>
      </c>
      <c r="E319" s="186" t="s">
        <v>40</v>
      </c>
      <c r="F319" s="97">
        <v>5</v>
      </c>
      <c r="G319" s="127"/>
      <c r="H319" s="124">
        <f t="shared" si="53"/>
        <v>0</v>
      </c>
      <c r="I319" s="276"/>
      <c r="J319" s="277"/>
      <c r="K319" s="278"/>
      <c r="L319" s="278"/>
      <c r="M319" s="278"/>
    </row>
    <row r="320" spans="1:13" s="183" customFormat="1" ht="52.5" customHeight="1" x14ac:dyDescent="0.2">
      <c r="A320" s="184"/>
      <c r="B320" s="243" t="s">
        <v>351</v>
      </c>
      <c r="C320" s="187" t="s">
        <v>444</v>
      </c>
      <c r="D320" s="82" t="s">
        <v>193</v>
      </c>
      <c r="E320" s="186" t="s">
        <v>40</v>
      </c>
      <c r="F320" s="97">
        <v>2</v>
      </c>
      <c r="G320" s="127"/>
      <c r="H320" s="124">
        <f t="shared" si="53"/>
        <v>0</v>
      </c>
      <c r="I320" s="276"/>
      <c r="J320" s="277"/>
      <c r="K320" s="278"/>
      <c r="L320" s="278"/>
      <c r="M320" s="278"/>
    </row>
    <row r="321" spans="1:13" s="183" customFormat="1" ht="53.25" customHeight="1" x14ac:dyDescent="0.2">
      <c r="A321" s="184"/>
      <c r="B321" s="243" t="s">
        <v>352</v>
      </c>
      <c r="C321" s="187" t="s">
        <v>446</v>
      </c>
      <c r="D321" s="82" t="s">
        <v>193</v>
      </c>
      <c r="E321" s="186" t="s">
        <v>447</v>
      </c>
      <c r="F321" s="97">
        <v>1</v>
      </c>
      <c r="G321" s="127"/>
      <c r="H321" s="124">
        <f t="shared" si="53"/>
        <v>0</v>
      </c>
      <c r="I321" s="276"/>
      <c r="J321" s="277"/>
      <c r="K321" s="278"/>
      <c r="L321" s="278"/>
      <c r="M321" s="278"/>
    </row>
    <row r="322" spans="1:13" s="183" customFormat="1" ht="37.5" customHeight="1" x14ac:dyDescent="0.2">
      <c r="A322" s="184"/>
      <c r="B322" s="243" t="s">
        <v>353</v>
      </c>
      <c r="C322" s="188" t="s">
        <v>448</v>
      </c>
      <c r="D322" s="82" t="s">
        <v>193</v>
      </c>
      <c r="E322" s="77" t="s">
        <v>447</v>
      </c>
      <c r="F322" s="97">
        <v>1</v>
      </c>
      <c r="G322" s="127"/>
      <c r="H322" s="124">
        <f t="shared" si="53"/>
        <v>0</v>
      </c>
      <c r="I322" s="276"/>
      <c r="J322" s="277"/>
      <c r="K322" s="278"/>
      <c r="L322" s="278"/>
      <c r="M322" s="278"/>
    </row>
    <row r="323" spans="1:13" s="183" customFormat="1" ht="50.1" customHeight="1" x14ac:dyDescent="0.2">
      <c r="A323" s="184"/>
      <c r="B323" s="243" t="s">
        <v>485</v>
      </c>
      <c r="C323" s="188" t="s">
        <v>449</v>
      </c>
      <c r="D323" s="82" t="s">
        <v>193</v>
      </c>
      <c r="E323" s="77" t="s">
        <v>40</v>
      </c>
      <c r="F323" s="97">
        <v>14</v>
      </c>
      <c r="G323" s="127"/>
      <c r="H323" s="124">
        <f t="shared" si="53"/>
        <v>0</v>
      </c>
      <c r="I323" s="276"/>
      <c r="J323" s="277"/>
      <c r="K323" s="278"/>
      <c r="L323" s="278"/>
      <c r="M323" s="278"/>
    </row>
    <row r="324" spans="1:13" s="183" customFormat="1" ht="63" customHeight="1" x14ac:dyDescent="0.2">
      <c r="A324" s="184"/>
      <c r="B324" s="243" t="s">
        <v>486</v>
      </c>
      <c r="C324" s="188" t="s">
        <v>452</v>
      </c>
      <c r="D324" s="82" t="s">
        <v>193</v>
      </c>
      <c r="E324" s="77" t="s">
        <v>215</v>
      </c>
      <c r="F324" s="97">
        <v>14</v>
      </c>
      <c r="G324" s="127"/>
      <c r="H324" s="124">
        <f t="shared" si="53"/>
        <v>0</v>
      </c>
      <c r="I324" s="276"/>
      <c r="J324" s="277"/>
      <c r="K324" s="278"/>
      <c r="L324" s="278"/>
      <c r="M324" s="278"/>
    </row>
    <row r="325" spans="1:13" s="183" customFormat="1" ht="50.1" customHeight="1" x14ac:dyDescent="0.2">
      <c r="A325" s="184"/>
      <c r="B325" s="243" t="s">
        <v>487</v>
      </c>
      <c r="C325" s="188" t="s">
        <v>453</v>
      </c>
      <c r="D325" s="82" t="s">
        <v>193</v>
      </c>
      <c r="E325" s="77" t="s">
        <v>215</v>
      </c>
      <c r="F325" s="97">
        <v>14</v>
      </c>
      <c r="G325" s="127"/>
      <c r="H325" s="124">
        <f t="shared" si="53"/>
        <v>0</v>
      </c>
      <c r="I325" s="276"/>
      <c r="J325" s="277"/>
      <c r="K325" s="278"/>
      <c r="L325" s="278"/>
      <c r="M325" s="278"/>
    </row>
    <row r="326" spans="1:13" s="183" customFormat="1" ht="52.5" customHeight="1" x14ac:dyDescent="0.2">
      <c r="A326" s="184"/>
      <c r="B326" s="243" t="s">
        <v>488</v>
      </c>
      <c r="C326" s="187" t="s">
        <v>450</v>
      </c>
      <c r="D326" s="82" t="s">
        <v>193</v>
      </c>
      <c r="E326" s="186" t="s">
        <v>40</v>
      </c>
      <c r="F326" s="97">
        <v>1</v>
      </c>
      <c r="G326" s="127"/>
      <c r="H326" s="124">
        <f t="shared" si="53"/>
        <v>0</v>
      </c>
      <c r="I326" s="276"/>
      <c r="J326" s="277"/>
      <c r="K326" s="278"/>
      <c r="L326" s="278"/>
      <c r="M326" s="278"/>
    </row>
    <row r="327" spans="1:13" s="27" customFormat="1" ht="30" customHeight="1" thickBot="1" x14ac:dyDescent="0.25">
      <c r="A327" s="28"/>
      <c r="B327" s="232" t="str">
        <f>B314</f>
        <v>F</v>
      </c>
      <c r="C327" s="302" t="str">
        <f>C314</f>
        <v>WILLIAM AVE. - STREETLIGHT WORKS</v>
      </c>
      <c r="D327" s="303"/>
      <c r="E327" s="303"/>
      <c r="F327" s="304"/>
      <c r="G327" s="261" t="s">
        <v>17</v>
      </c>
      <c r="H327" s="28">
        <f>SUM(H316:H326)</f>
        <v>0</v>
      </c>
      <c r="I327" s="276"/>
      <c r="J327" s="277"/>
      <c r="K327" s="278"/>
      <c r="L327" s="278"/>
      <c r="M327" s="278"/>
    </row>
    <row r="328" spans="1:13" s="27" customFormat="1" ht="30" customHeight="1" thickTop="1" x14ac:dyDescent="0.2">
      <c r="A328" s="29"/>
      <c r="B328" s="223" t="s">
        <v>308</v>
      </c>
      <c r="C328" s="299" t="s">
        <v>438</v>
      </c>
      <c r="D328" s="300"/>
      <c r="E328" s="300"/>
      <c r="F328" s="301"/>
      <c r="G328" s="263"/>
      <c r="H328" s="30"/>
      <c r="I328" s="276"/>
      <c r="J328" s="277"/>
      <c r="K328" s="278"/>
      <c r="L328" s="278"/>
      <c r="M328" s="278"/>
    </row>
    <row r="329" spans="1:13" s="183" customFormat="1" ht="36" customHeight="1" x14ac:dyDescent="0.2">
      <c r="A329" s="10"/>
      <c r="B329" s="244"/>
      <c r="C329" s="199" t="s">
        <v>490</v>
      </c>
      <c r="D329" s="200"/>
      <c r="E329" s="201" t="s">
        <v>2</v>
      </c>
      <c r="F329" s="201" t="s">
        <v>2</v>
      </c>
      <c r="G329" s="168" t="s">
        <v>2</v>
      </c>
      <c r="H329" s="165"/>
      <c r="I329" s="276"/>
      <c r="J329" s="277"/>
      <c r="K329" s="278"/>
      <c r="L329" s="278"/>
      <c r="M329" s="278"/>
    </row>
    <row r="330" spans="1:13" s="183" customFormat="1" ht="33.75" customHeight="1" x14ac:dyDescent="0.2">
      <c r="A330" s="202"/>
      <c r="B330" s="245"/>
      <c r="C330" s="203" t="s">
        <v>439</v>
      </c>
      <c r="D330" s="204"/>
      <c r="E330" s="205"/>
      <c r="F330" s="205"/>
      <c r="G330" s="110"/>
      <c r="H330" s="206"/>
      <c r="I330" s="276"/>
      <c r="J330" s="277"/>
      <c r="K330" s="278"/>
      <c r="L330" s="278"/>
      <c r="M330" s="278"/>
    </row>
    <row r="331" spans="1:13" s="183" customFormat="1" ht="83.45" customHeight="1" x14ac:dyDescent="0.2">
      <c r="A331" s="184"/>
      <c r="B331" s="243" t="s">
        <v>493</v>
      </c>
      <c r="C331" s="185" t="s">
        <v>451</v>
      </c>
      <c r="D331" s="82" t="s">
        <v>193</v>
      </c>
      <c r="E331" s="186" t="s">
        <v>40</v>
      </c>
      <c r="F331" s="131">
        <v>4</v>
      </c>
      <c r="G331" s="127"/>
      <c r="H331" s="207">
        <f>ROUND(G331*F331,2)</f>
        <v>0</v>
      </c>
      <c r="I331" s="276"/>
      <c r="J331" s="277"/>
      <c r="K331" s="278"/>
      <c r="L331" s="278"/>
      <c r="M331" s="278"/>
    </row>
    <row r="332" spans="1:13" s="183" customFormat="1" ht="70.150000000000006" customHeight="1" x14ac:dyDescent="0.2">
      <c r="A332" s="184"/>
      <c r="B332" s="243" t="s">
        <v>494</v>
      </c>
      <c r="C332" s="185" t="s">
        <v>491</v>
      </c>
      <c r="D332" s="82" t="s">
        <v>193</v>
      </c>
      <c r="E332" s="186" t="s">
        <v>40</v>
      </c>
      <c r="F332" s="131">
        <v>16</v>
      </c>
      <c r="G332" s="127"/>
      <c r="H332" s="207">
        <f t="shared" ref="H332:H340" si="54">ROUND(G332*F332,2)</f>
        <v>0</v>
      </c>
      <c r="I332" s="276"/>
      <c r="J332" s="277"/>
      <c r="K332" s="278"/>
      <c r="L332" s="278"/>
      <c r="M332" s="278"/>
    </row>
    <row r="333" spans="1:13" s="183" customFormat="1" ht="50.25" customHeight="1" x14ac:dyDescent="0.2">
      <c r="A333" s="184"/>
      <c r="B333" s="243" t="s">
        <v>495</v>
      </c>
      <c r="C333" s="185" t="s">
        <v>441</v>
      </c>
      <c r="D333" s="82" t="s">
        <v>193</v>
      </c>
      <c r="E333" s="186" t="s">
        <v>440</v>
      </c>
      <c r="F333" s="131">
        <v>1160</v>
      </c>
      <c r="G333" s="127"/>
      <c r="H333" s="207">
        <f t="shared" si="54"/>
        <v>0</v>
      </c>
      <c r="I333" s="276"/>
      <c r="J333" s="277"/>
      <c r="K333" s="278"/>
      <c r="L333" s="278"/>
      <c r="M333" s="278"/>
    </row>
    <row r="334" spans="1:13" s="183" customFormat="1" ht="54" customHeight="1" x14ac:dyDescent="0.2">
      <c r="A334" s="184"/>
      <c r="B334" s="243" t="s">
        <v>496</v>
      </c>
      <c r="C334" s="98" t="s">
        <v>442</v>
      </c>
      <c r="D334" s="82" t="s">
        <v>193</v>
      </c>
      <c r="E334" s="186" t="s">
        <v>40</v>
      </c>
      <c r="F334" s="131">
        <v>20</v>
      </c>
      <c r="G334" s="127"/>
      <c r="H334" s="207">
        <f t="shared" si="54"/>
        <v>0</v>
      </c>
      <c r="I334" s="276"/>
      <c r="J334" s="277"/>
      <c r="K334" s="278"/>
      <c r="L334" s="278"/>
      <c r="M334" s="278"/>
    </row>
    <row r="335" spans="1:13" s="183" customFormat="1" ht="109.15" customHeight="1" x14ac:dyDescent="0.2">
      <c r="A335" s="184"/>
      <c r="B335" s="243" t="s">
        <v>497</v>
      </c>
      <c r="C335" s="187" t="s">
        <v>443</v>
      </c>
      <c r="D335" s="82" t="s">
        <v>193</v>
      </c>
      <c r="E335" s="186" t="s">
        <v>40</v>
      </c>
      <c r="F335" s="131">
        <v>11</v>
      </c>
      <c r="G335" s="127"/>
      <c r="H335" s="207">
        <f t="shared" si="54"/>
        <v>0</v>
      </c>
      <c r="I335" s="276"/>
      <c r="J335" s="277"/>
      <c r="K335" s="278"/>
      <c r="L335" s="278"/>
      <c r="M335" s="278"/>
    </row>
    <row r="336" spans="1:13" s="183" customFormat="1" ht="52.5" customHeight="1" x14ac:dyDescent="0.2">
      <c r="A336" s="184"/>
      <c r="B336" s="243" t="s">
        <v>498</v>
      </c>
      <c r="C336" s="187" t="s">
        <v>444</v>
      </c>
      <c r="D336" s="82" t="s">
        <v>193</v>
      </c>
      <c r="E336" s="186" t="s">
        <v>40</v>
      </c>
      <c r="F336" s="131">
        <v>5</v>
      </c>
      <c r="G336" s="127"/>
      <c r="H336" s="207">
        <f t="shared" si="54"/>
        <v>0</v>
      </c>
      <c r="I336" s="276"/>
      <c r="J336" s="277"/>
      <c r="K336" s="278"/>
      <c r="L336" s="278"/>
      <c r="M336" s="278"/>
    </row>
    <row r="337" spans="1:13" s="183" customFormat="1" ht="52.5" customHeight="1" x14ac:dyDescent="0.2">
      <c r="A337" s="184"/>
      <c r="B337" s="243" t="s">
        <v>499</v>
      </c>
      <c r="C337" s="187" t="s">
        <v>445</v>
      </c>
      <c r="D337" s="82" t="s">
        <v>193</v>
      </c>
      <c r="E337" s="186" t="s">
        <v>40</v>
      </c>
      <c r="F337" s="131">
        <v>8</v>
      </c>
      <c r="G337" s="127"/>
      <c r="H337" s="207">
        <f t="shared" si="54"/>
        <v>0</v>
      </c>
      <c r="I337" s="276"/>
      <c r="J337" s="277"/>
      <c r="K337" s="278"/>
      <c r="L337" s="278"/>
      <c r="M337" s="278"/>
    </row>
    <row r="338" spans="1:13" s="183" customFormat="1" ht="53.25" customHeight="1" x14ac:dyDescent="0.2">
      <c r="A338" s="184"/>
      <c r="B338" s="243" t="s">
        <v>500</v>
      </c>
      <c r="C338" s="187" t="s">
        <v>446</v>
      </c>
      <c r="D338" s="82" t="s">
        <v>193</v>
      </c>
      <c r="E338" s="186" t="s">
        <v>447</v>
      </c>
      <c r="F338" s="131">
        <v>20</v>
      </c>
      <c r="G338" s="127"/>
      <c r="H338" s="207">
        <f t="shared" si="54"/>
        <v>0</v>
      </c>
      <c r="I338" s="276"/>
      <c r="J338" s="277"/>
      <c r="K338" s="278"/>
      <c r="L338" s="278"/>
      <c r="M338" s="278"/>
    </row>
    <row r="339" spans="1:13" s="183" customFormat="1" ht="63" customHeight="1" x14ac:dyDescent="0.2">
      <c r="A339" s="184"/>
      <c r="B339" s="243" t="s">
        <v>501</v>
      </c>
      <c r="C339" s="188" t="s">
        <v>452</v>
      </c>
      <c r="D339" s="82" t="s">
        <v>193</v>
      </c>
      <c r="E339" s="77" t="s">
        <v>215</v>
      </c>
      <c r="F339" s="131">
        <v>20</v>
      </c>
      <c r="G339" s="127"/>
      <c r="H339" s="207">
        <f t="shared" si="54"/>
        <v>0</v>
      </c>
      <c r="I339" s="276"/>
      <c r="J339" s="277"/>
      <c r="K339" s="278"/>
      <c r="L339" s="278"/>
      <c r="M339" s="278"/>
    </row>
    <row r="340" spans="1:13" s="183" customFormat="1" ht="50.1" customHeight="1" x14ac:dyDescent="0.2">
      <c r="A340" s="184"/>
      <c r="B340" s="243" t="s">
        <v>502</v>
      </c>
      <c r="C340" s="208" t="s">
        <v>453</v>
      </c>
      <c r="D340" s="82" t="s">
        <v>193</v>
      </c>
      <c r="E340" s="209" t="s">
        <v>215</v>
      </c>
      <c r="F340" s="131">
        <v>20</v>
      </c>
      <c r="G340" s="127"/>
      <c r="H340" s="207">
        <f t="shared" si="54"/>
        <v>0</v>
      </c>
      <c r="I340" s="276"/>
      <c r="J340" s="277"/>
      <c r="K340" s="278"/>
      <c r="L340" s="278"/>
      <c r="M340" s="278"/>
    </row>
    <row r="341" spans="1:13" s="183" customFormat="1" ht="36" customHeight="1" x14ac:dyDescent="0.2">
      <c r="A341" s="10"/>
      <c r="B341" s="244"/>
      <c r="C341" s="199" t="s">
        <v>492</v>
      </c>
      <c r="D341" s="200"/>
      <c r="E341" s="201" t="s">
        <v>2</v>
      </c>
      <c r="F341" s="201" t="s">
        <v>2</v>
      </c>
      <c r="G341" s="168"/>
      <c r="H341" s="165"/>
      <c r="I341" s="276"/>
      <c r="J341" s="277"/>
      <c r="K341" s="278"/>
      <c r="L341" s="278"/>
      <c r="M341" s="278"/>
    </row>
    <row r="342" spans="1:13" s="183" customFormat="1" ht="33.75" customHeight="1" x14ac:dyDescent="0.2">
      <c r="A342" s="202"/>
      <c r="B342" s="245"/>
      <c r="C342" s="203" t="s">
        <v>439</v>
      </c>
      <c r="D342" s="204"/>
      <c r="E342" s="205"/>
      <c r="F342" s="205"/>
      <c r="G342" s="110"/>
      <c r="H342" s="206"/>
      <c r="I342" s="276"/>
      <c r="J342" s="277"/>
      <c r="K342" s="278"/>
      <c r="L342" s="278"/>
      <c r="M342" s="278"/>
    </row>
    <row r="343" spans="1:13" s="183" customFormat="1" ht="83.45" customHeight="1" x14ac:dyDescent="0.2">
      <c r="A343" s="184"/>
      <c r="B343" s="243" t="s">
        <v>503</v>
      </c>
      <c r="C343" s="185" t="s">
        <v>451</v>
      </c>
      <c r="D343" s="82" t="s">
        <v>193</v>
      </c>
      <c r="E343" s="186" t="s">
        <v>40</v>
      </c>
      <c r="F343" s="216">
        <v>2</v>
      </c>
      <c r="G343" s="127"/>
      <c r="H343" s="124">
        <f t="shared" ref="H343:H352" si="55">ROUND(G343*F343,2)</f>
        <v>0</v>
      </c>
      <c r="I343" s="276"/>
      <c r="J343" s="277"/>
      <c r="K343" s="278"/>
      <c r="L343" s="278"/>
      <c r="M343" s="278"/>
    </row>
    <row r="344" spans="1:13" s="183" customFormat="1" ht="70.150000000000006" customHeight="1" x14ac:dyDescent="0.2">
      <c r="A344" s="184"/>
      <c r="B344" s="243" t="s">
        <v>504</v>
      </c>
      <c r="C344" s="185" t="s">
        <v>491</v>
      </c>
      <c r="D344" s="82" t="s">
        <v>193</v>
      </c>
      <c r="E344" s="186" t="s">
        <v>40</v>
      </c>
      <c r="F344" s="216">
        <v>12</v>
      </c>
      <c r="G344" s="127"/>
      <c r="H344" s="124">
        <f t="shared" si="55"/>
        <v>0</v>
      </c>
      <c r="I344" s="276"/>
      <c r="J344" s="277"/>
      <c r="K344" s="278"/>
      <c r="L344" s="278"/>
      <c r="M344" s="278"/>
    </row>
    <row r="345" spans="1:13" s="183" customFormat="1" ht="50.25" customHeight="1" x14ac:dyDescent="0.2">
      <c r="A345" s="184"/>
      <c r="B345" s="243" t="s">
        <v>505</v>
      </c>
      <c r="C345" s="185" t="s">
        <v>441</v>
      </c>
      <c r="D345" s="82" t="s">
        <v>193</v>
      </c>
      <c r="E345" s="186" t="s">
        <v>440</v>
      </c>
      <c r="F345" s="216">
        <v>625</v>
      </c>
      <c r="G345" s="127"/>
      <c r="H345" s="124">
        <f t="shared" si="55"/>
        <v>0</v>
      </c>
      <c r="I345" s="276"/>
      <c r="J345" s="277"/>
      <c r="K345" s="278"/>
      <c r="L345" s="278"/>
      <c r="M345" s="278"/>
    </row>
    <row r="346" spans="1:13" s="183" customFormat="1" ht="54" customHeight="1" x14ac:dyDescent="0.2">
      <c r="A346" s="184"/>
      <c r="B346" s="243" t="s">
        <v>506</v>
      </c>
      <c r="C346" s="98" t="s">
        <v>442</v>
      </c>
      <c r="D346" s="82" t="s">
        <v>193</v>
      </c>
      <c r="E346" s="186" t="s">
        <v>40</v>
      </c>
      <c r="F346" s="216">
        <v>13</v>
      </c>
      <c r="G346" s="127"/>
      <c r="H346" s="124">
        <f t="shared" si="55"/>
        <v>0</v>
      </c>
      <c r="I346" s="276"/>
      <c r="J346" s="277"/>
      <c r="K346" s="278"/>
      <c r="L346" s="278"/>
      <c r="M346" s="278"/>
    </row>
    <row r="347" spans="1:13" s="183" customFormat="1" ht="109.15" customHeight="1" x14ac:dyDescent="0.2">
      <c r="A347" s="184"/>
      <c r="B347" s="243" t="s">
        <v>507</v>
      </c>
      <c r="C347" s="187" t="s">
        <v>443</v>
      </c>
      <c r="D347" s="82" t="s">
        <v>193</v>
      </c>
      <c r="E347" s="186" t="s">
        <v>40</v>
      </c>
      <c r="F347" s="216">
        <v>7</v>
      </c>
      <c r="G347" s="127"/>
      <c r="H347" s="124">
        <f t="shared" si="55"/>
        <v>0</v>
      </c>
      <c r="I347" s="276"/>
      <c r="J347" s="277"/>
      <c r="K347" s="278"/>
      <c r="L347" s="278"/>
      <c r="M347" s="278"/>
    </row>
    <row r="348" spans="1:13" s="183" customFormat="1" ht="52.5" customHeight="1" x14ac:dyDescent="0.2">
      <c r="A348" s="184"/>
      <c r="B348" s="243" t="s">
        <v>508</v>
      </c>
      <c r="C348" s="187" t="s">
        <v>444</v>
      </c>
      <c r="D348" s="82" t="s">
        <v>193</v>
      </c>
      <c r="E348" s="186" t="s">
        <v>40</v>
      </c>
      <c r="F348" s="216">
        <v>3</v>
      </c>
      <c r="G348" s="127"/>
      <c r="H348" s="124">
        <f t="shared" si="55"/>
        <v>0</v>
      </c>
      <c r="I348" s="276"/>
      <c r="J348" s="277"/>
      <c r="K348" s="278"/>
      <c r="L348" s="278"/>
      <c r="M348" s="278"/>
    </row>
    <row r="349" spans="1:13" s="183" customFormat="1" ht="52.5" customHeight="1" x14ac:dyDescent="0.2">
      <c r="A349" s="184"/>
      <c r="B349" s="243" t="s">
        <v>509</v>
      </c>
      <c r="C349" s="187" t="s">
        <v>445</v>
      </c>
      <c r="D349" s="82" t="s">
        <v>193</v>
      </c>
      <c r="E349" s="186" t="s">
        <v>40</v>
      </c>
      <c r="F349" s="216">
        <v>4</v>
      </c>
      <c r="G349" s="127"/>
      <c r="H349" s="124">
        <f t="shared" si="55"/>
        <v>0</v>
      </c>
      <c r="I349" s="276"/>
      <c r="J349" s="277"/>
      <c r="K349" s="278"/>
      <c r="L349" s="278"/>
      <c r="M349" s="278"/>
    </row>
    <row r="350" spans="1:13" s="183" customFormat="1" ht="53.25" customHeight="1" x14ac:dyDescent="0.2">
      <c r="A350" s="184"/>
      <c r="B350" s="243" t="s">
        <v>510</v>
      </c>
      <c r="C350" s="187" t="s">
        <v>446</v>
      </c>
      <c r="D350" s="82" t="s">
        <v>193</v>
      </c>
      <c r="E350" s="186" t="s">
        <v>447</v>
      </c>
      <c r="F350" s="216">
        <v>13</v>
      </c>
      <c r="G350" s="127"/>
      <c r="H350" s="124">
        <f t="shared" si="55"/>
        <v>0</v>
      </c>
      <c r="I350" s="276"/>
      <c r="J350" s="277"/>
      <c r="K350" s="278"/>
      <c r="L350" s="278"/>
      <c r="M350" s="278"/>
    </row>
    <row r="351" spans="1:13" s="183" customFormat="1" ht="63" customHeight="1" x14ac:dyDescent="0.2">
      <c r="A351" s="184"/>
      <c r="B351" s="243" t="s">
        <v>511</v>
      </c>
      <c r="C351" s="188" t="s">
        <v>452</v>
      </c>
      <c r="D351" s="82" t="s">
        <v>193</v>
      </c>
      <c r="E351" s="77" t="s">
        <v>215</v>
      </c>
      <c r="F351" s="216">
        <v>11</v>
      </c>
      <c r="G351" s="127"/>
      <c r="H351" s="124">
        <f t="shared" si="55"/>
        <v>0</v>
      </c>
      <c r="I351" s="276"/>
      <c r="J351" s="277"/>
      <c r="K351" s="278"/>
      <c r="L351" s="278"/>
      <c r="M351" s="278"/>
    </row>
    <row r="352" spans="1:13" s="183" customFormat="1" ht="50.1" customHeight="1" x14ac:dyDescent="0.2">
      <c r="A352" s="184"/>
      <c r="B352" s="246" t="s">
        <v>512</v>
      </c>
      <c r="C352" s="208" t="s">
        <v>453</v>
      </c>
      <c r="D352" s="82" t="s">
        <v>193</v>
      </c>
      <c r="E352" s="209" t="s">
        <v>215</v>
      </c>
      <c r="F352" s="217">
        <v>11</v>
      </c>
      <c r="G352" s="210"/>
      <c r="H352" s="124">
        <f t="shared" si="55"/>
        <v>0</v>
      </c>
      <c r="I352" s="276"/>
      <c r="J352" s="277"/>
      <c r="K352" s="278"/>
      <c r="L352" s="278"/>
      <c r="M352" s="278"/>
    </row>
    <row r="353" spans="1:13" s="27" customFormat="1" ht="30" customHeight="1" thickBot="1" x14ac:dyDescent="0.25">
      <c r="A353" s="26"/>
      <c r="B353" s="232" t="str">
        <f>B328</f>
        <v>G</v>
      </c>
      <c r="C353" s="302" t="str">
        <f>C328</f>
        <v>SELKIRK AVE. - STREETLIGHT WORKS</v>
      </c>
      <c r="D353" s="303"/>
      <c r="E353" s="303"/>
      <c r="F353" s="304"/>
      <c r="G353" s="261" t="s">
        <v>17</v>
      </c>
      <c r="H353" s="28">
        <f>SUM(H330:H352)</f>
        <v>0</v>
      </c>
      <c r="I353" s="276"/>
      <c r="J353" s="277"/>
      <c r="K353" s="278"/>
      <c r="L353" s="278"/>
      <c r="M353" s="278"/>
    </row>
    <row r="354" spans="1:13" s="70" customFormat="1" ht="30" customHeight="1" thickTop="1" x14ac:dyDescent="0.2">
      <c r="A354" s="68"/>
      <c r="B354" s="247" t="s">
        <v>482</v>
      </c>
      <c r="C354" s="312" t="s">
        <v>306</v>
      </c>
      <c r="D354" s="313"/>
      <c r="E354" s="313"/>
      <c r="F354" s="314"/>
      <c r="G354" s="110"/>
      <c r="H354" s="69"/>
      <c r="I354" s="276"/>
      <c r="J354" s="277"/>
      <c r="K354" s="278"/>
      <c r="L354" s="278"/>
      <c r="M354" s="278"/>
    </row>
    <row r="355" spans="1:13" s="67" customFormat="1" ht="30" customHeight="1" x14ac:dyDescent="0.2">
      <c r="A355" s="71" t="s">
        <v>311</v>
      </c>
      <c r="B355" s="62" t="s">
        <v>483</v>
      </c>
      <c r="C355" s="63" t="s">
        <v>312</v>
      </c>
      <c r="D355" s="66" t="s">
        <v>460</v>
      </c>
      <c r="E355" s="64" t="s">
        <v>307</v>
      </c>
      <c r="F355" s="65">
        <v>1</v>
      </c>
      <c r="G355" s="198"/>
      <c r="H355" s="124">
        <f t="shared" ref="H355" si="56">ROUND(G355*F355,2)</f>
        <v>0</v>
      </c>
      <c r="I355" s="276"/>
      <c r="J355" s="277"/>
      <c r="K355" s="278"/>
      <c r="L355" s="278"/>
      <c r="M355" s="278"/>
    </row>
    <row r="356" spans="1:13" s="70" customFormat="1" ht="30" customHeight="1" thickBot="1" x14ac:dyDescent="0.25">
      <c r="A356" s="72"/>
      <c r="B356" s="248" t="str">
        <f>B354</f>
        <v>H</v>
      </c>
      <c r="C356" s="323" t="str">
        <f>C354</f>
        <v>MOBILIZATION /DEMOLIBIZATION</v>
      </c>
      <c r="D356" s="324"/>
      <c r="E356" s="324"/>
      <c r="F356" s="325"/>
      <c r="G356" s="264" t="s">
        <v>17</v>
      </c>
      <c r="H356" s="73">
        <f>SUM(H355)</f>
        <v>0</v>
      </c>
      <c r="I356" s="276"/>
      <c r="J356" s="277"/>
      <c r="K356" s="278"/>
      <c r="L356" s="278"/>
      <c r="M356" s="278"/>
    </row>
    <row r="357" spans="1:13" ht="36" customHeight="1" thickTop="1" x14ac:dyDescent="0.3">
      <c r="A357" s="48"/>
      <c r="B357" s="249"/>
      <c r="C357" s="38" t="s">
        <v>18</v>
      </c>
      <c r="D357" s="176"/>
      <c r="E357" s="39"/>
      <c r="F357" s="39"/>
      <c r="G357" s="176"/>
      <c r="H357" s="16"/>
      <c r="I357" s="276"/>
      <c r="J357" s="277"/>
      <c r="K357" s="278"/>
      <c r="L357" s="278"/>
      <c r="M357" s="278"/>
    </row>
    <row r="358" spans="1:13" s="27" customFormat="1" ht="32.1" customHeight="1" x14ac:dyDescent="0.2">
      <c r="A358" s="50"/>
      <c r="B358" s="291" t="str">
        <f>B6</f>
        <v>PART 1      CITY FUNDED WORK</v>
      </c>
      <c r="C358" s="292"/>
      <c r="D358" s="292"/>
      <c r="E358" s="292"/>
      <c r="F358" s="292"/>
      <c r="G358" s="265"/>
      <c r="H358" s="45"/>
      <c r="I358" s="276"/>
      <c r="J358" s="277"/>
      <c r="K358" s="278"/>
      <c r="L358" s="278"/>
      <c r="M358" s="278"/>
    </row>
    <row r="359" spans="1:13" ht="30" customHeight="1" thickBot="1" x14ac:dyDescent="0.25">
      <c r="A359" s="11"/>
      <c r="B359" s="232" t="str">
        <f>B7</f>
        <v>A</v>
      </c>
      <c r="C359" s="326" t="str">
        <f>C7</f>
        <v>WILLIAM AVE. RECONSTRUCTION - ARLINGTON ST. TO MCPHILLIPS ST.</v>
      </c>
      <c r="D359" s="303"/>
      <c r="E359" s="303"/>
      <c r="F359" s="304"/>
      <c r="G359" s="59" t="s">
        <v>17</v>
      </c>
      <c r="H359" s="11">
        <f>H105</f>
        <v>0</v>
      </c>
      <c r="I359" s="276"/>
      <c r="J359" s="277"/>
      <c r="K359" s="278"/>
      <c r="L359" s="278"/>
      <c r="M359" s="278"/>
    </row>
    <row r="360" spans="1:13" ht="30" customHeight="1" thickTop="1" thickBot="1" x14ac:dyDescent="0.25">
      <c r="A360" s="11"/>
      <c r="B360" s="232" t="str">
        <f>B106</f>
        <v>B</v>
      </c>
      <c r="C360" s="317" t="str">
        <f>C106</f>
        <v>SELKIRK AVE. RECONSTRUCTION - ARLINGTON ST. TO MCPHILLIPS ST.</v>
      </c>
      <c r="D360" s="318"/>
      <c r="E360" s="318"/>
      <c r="F360" s="319"/>
      <c r="G360" s="59" t="s">
        <v>17</v>
      </c>
      <c r="H360" s="11">
        <f>H212</f>
        <v>0</v>
      </c>
      <c r="I360" s="276"/>
      <c r="J360" s="277"/>
      <c r="K360" s="278"/>
      <c r="L360" s="278"/>
      <c r="M360" s="278"/>
    </row>
    <row r="361" spans="1:13" ht="30" customHeight="1" thickTop="1" thickBot="1" x14ac:dyDescent="0.25">
      <c r="A361" s="11"/>
      <c r="B361" s="232" t="str">
        <f>B213</f>
        <v>C</v>
      </c>
      <c r="C361" s="317" t="str">
        <f>C213</f>
        <v>TRAFFIC SIGNALS</v>
      </c>
      <c r="D361" s="318"/>
      <c r="E361" s="318"/>
      <c r="F361" s="319"/>
      <c r="G361" s="59" t="s">
        <v>17</v>
      </c>
      <c r="H361" s="11">
        <f>H244</f>
        <v>0</v>
      </c>
      <c r="I361" s="276"/>
      <c r="J361" s="277"/>
      <c r="K361" s="278"/>
      <c r="L361" s="278"/>
      <c r="M361" s="278"/>
    </row>
    <row r="362" spans="1:13" ht="30" customHeight="1" thickTop="1" thickBot="1" x14ac:dyDescent="0.25">
      <c r="A362" s="11"/>
      <c r="B362" s="232" t="str">
        <f>B245</f>
        <v>D</v>
      </c>
      <c r="C362" s="317" t="str">
        <f>C245</f>
        <v>WATER AND WASTE WORK - WILLIAM AVE.</v>
      </c>
      <c r="D362" s="318"/>
      <c r="E362" s="318"/>
      <c r="F362" s="319"/>
      <c r="G362" s="59" t="s">
        <v>17</v>
      </c>
      <c r="H362" s="11">
        <f>H272</f>
        <v>0</v>
      </c>
      <c r="I362" s="276"/>
      <c r="J362" s="277"/>
      <c r="K362" s="278"/>
      <c r="L362" s="278"/>
      <c r="M362" s="278"/>
    </row>
    <row r="363" spans="1:13" ht="30" customHeight="1" thickTop="1" thickBot="1" x14ac:dyDescent="0.25">
      <c r="A363" s="11"/>
      <c r="B363" s="232" t="str">
        <f>B273</f>
        <v>E</v>
      </c>
      <c r="C363" s="317" t="str">
        <f>C273</f>
        <v>WATER AND WASTE WORK - SELKIRK AVE.</v>
      </c>
      <c r="D363" s="318"/>
      <c r="E363" s="318"/>
      <c r="F363" s="319"/>
      <c r="G363" s="59" t="s">
        <v>17</v>
      </c>
      <c r="H363" s="11">
        <f>H312</f>
        <v>0</v>
      </c>
      <c r="I363" s="276"/>
      <c r="J363" s="277"/>
      <c r="K363" s="278"/>
      <c r="L363" s="278"/>
      <c r="M363" s="278"/>
    </row>
    <row r="364" spans="1:13" ht="28.9" customHeight="1" thickTop="1" thickBot="1" x14ac:dyDescent="0.3">
      <c r="A364" s="11"/>
      <c r="B364" s="250"/>
      <c r="C364" s="40"/>
      <c r="D364" s="177"/>
      <c r="E364" s="41"/>
      <c r="F364" s="41"/>
      <c r="G364" s="266" t="s">
        <v>27</v>
      </c>
      <c r="H364" s="42">
        <f>SUM(H359:H363)</f>
        <v>0</v>
      </c>
      <c r="I364" s="276"/>
      <c r="J364" s="277"/>
      <c r="K364" s="278"/>
      <c r="L364" s="278"/>
      <c r="M364" s="278"/>
    </row>
    <row r="365" spans="1:13" s="27" customFormat="1" ht="63" customHeight="1" thickTop="1" thickBot="1" x14ac:dyDescent="0.25">
      <c r="A365" s="28"/>
      <c r="B365" s="320" t="str">
        <f>B313</f>
        <v xml:space="preserve">PART 2      MANITOBA HYDRO FUNDED WORK
             </v>
      </c>
      <c r="C365" s="321"/>
      <c r="D365" s="321"/>
      <c r="E365" s="321"/>
      <c r="F365" s="321"/>
      <c r="G365" s="322"/>
      <c r="H365" s="31"/>
      <c r="I365" s="276"/>
      <c r="J365" s="277"/>
      <c r="K365" s="278"/>
      <c r="L365" s="278"/>
      <c r="M365" s="278"/>
    </row>
    <row r="366" spans="1:13" ht="30" customHeight="1" thickTop="1" thickBot="1" x14ac:dyDescent="0.25">
      <c r="A366" s="18"/>
      <c r="B366" s="232" t="str">
        <f>B314</f>
        <v>F</v>
      </c>
      <c r="C366" s="317" t="str">
        <f>C314</f>
        <v>WILLIAM AVE. - STREETLIGHT WORKS</v>
      </c>
      <c r="D366" s="318"/>
      <c r="E366" s="318"/>
      <c r="F366" s="319"/>
      <c r="G366" s="267" t="s">
        <v>17</v>
      </c>
      <c r="H366" s="18">
        <f>H327</f>
        <v>0</v>
      </c>
      <c r="I366" s="276"/>
      <c r="J366" s="277"/>
      <c r="K366" s="278"/>
      <c r="L366" s="278"/>
      <c r="M366" s="278"/>
    </row>
    <row r="367" spans="1:13" ht="30" customHeight="1" thickTop="1" thickBot="1" x14ac:dyDescent="0.25">
      <c r="A367" s="15"/>
      <c r="B367" s="251" t="str">
        <f>B328</f>
        <v>G</v>
      </c>
      <c r="C367" s="317" t="str">
        <f>C328</f>
        <v>SELKIRK AVE. - STREETLIGHT WORKS</v>
      </c>
      <c r="D367" s="318"/>
      <c r="E367" s="318"/>
      <c r="F367" s="319"/>
      <c r="G367" s="268" t="s">
        <v>17</v>
      </c>
      <c r="H367" s="15">
        <f>H353</f>
        <v>0</v>
      </c>
      <c r="I367" s="276"/>
      <c r="J367" s="277"/>
      <c r="K367" s="278"/>
      <c r="L367" s="278"/>
      <c r="M367" s="278"/>
    </row>
    <row r="368" spans="1:13" ht="28.9" customHeight="1" thickTop="1" thickBot="1" x14ac:dyDescent="0.3">
      <c r="A368" s="11"/>
      <c r="B368" s="252"/>
      <c r="C368" s="40"/>
      <c r="D368" s="177"/>
      <c r="E368" s="41"/>
      <c r="F368" s="41"/>
      <c r="G368" s="269" t="s">
        <v>28</v>
      </c>
      <c r="H368" s="36">
        <f>SUM(H366:H367)</f>
        <v>0</v>
      </c>
      <c r="I368" s="276"/>
      <c r="J368" s="277"/>
      <c r="K368" s="278"/>
      <c r="L368" s="278"/>
      <c r="M368" s="278"/>
    </row>
    <row r="369" spans="1:13" ht="30" customHeight="1" thickTop="1" thickBot="1" x14ac:dyDescent="0.3">
      <c r="A369" s="11"/>
      <c r="B369" s="251" t="str">
        <f>B354</f>
        <v>H</v>
      </c>
      <c r="C369" s="317" t="str">
        <f>C354</f>
        <v>MOBILIZATION /DEMOLIBIZATION</v>
      </c>
      <c r="D369" s="318"/>
      <c r="E369" s="318"/>
      <c r="F369" s="319"/>
      <c r="G369" s="270" t="s">
        <v>310</v>
      </c>
      <c r="H369" s="74">
        <f>H356</f>
        <v>0</v>
      </c>
      <c r="I369" s="276"/>
      <c r="J369" s="277"/>
      <c r="K369" s="278"/>
      <c r="L369" s="278"/>
      <c r="M369" s="278"/>
    </row>
    <row r="370" spans="1:13" s="24" customFormat="1" ht="37.9" customHeight="1" thickTop="1" x14ac:dyDescent="0.2">
      <c r="A370" s="10"/>
      <c r="B370" s="327" t="s">
        <v>30</v>
      </c>
      <c r="C370" s="328"/>
      <c r="D370" s="328"/>
      <c r="E370" s="328"/>
      <c r="F370" s="328"/>
      <c r="G370" s="315">
        <f>H364+H368+H369</f>
        <v>0</v>
      </c>
      <c r="H370" s="316"/>
      <c r="I370" s="276"/>
      <c r="J370" s="277"/>
      <c r="K370" s="278"/>
      <c r="L370" s="278"/>
      <c r="M370" s="278"/>
    </row>
    <row r="371" spans="1:13" ht="15.95" customHeight="1" x14ac:dyDescent="0.2">
      <c r="A371" s="49"/>
      <c r="B371" s="253"/>
      <c r="C371" s="46"/>
      <c r="D371" s="60"/>
      <c r="E371" s="46"/>
      <c r="F371" s="46"/>
      <c r="G371" s="271"/>
      <c r="H371" s="17"/>
      <c r="I371" s="276"/>
      <c r="J371" s="277"/>
      <c r="K371" s="278"/>
      <c r="L371" s="278"/>
      <c r="M371" s="278"/>
    </row>
  </sheetData>
  <sheetProtection algorithmName="SHA-512" hashValue="L4Z4DtRPxJ+b5FJdrKQP0OBidMdrbWy/Qzz32QdkGGZ864/HHYtWJZvmGwqjRHOv6sksyyqsDYG4N3809gZ1zQ==" saltValue="00OVv3aoTDXMhXTq7561zQ==" spinCount="100000" sheet="1" selectLockedCells="1"/>
  <mergeCells count="30">
    <mergeCell ref="C312:F312"/>
    <mergeCell ref="C354:F354"/>
    <mergeCell ref="G370:H370"/>
    <mergeCell ref="C367:F367"/>
    <mergeCell ref="C366:F366"/>
    <mergeCell ref="B365:G365"/>
    <mergeCell ref="C361:F361"/>
    <mergeCell ref="C362:F362"/>
    <mergeCell ref="C356:F356"/>
    <mergeCell ref="C369:F369"/>
    <mergeCell ref="C359:F359"/>
    <mergeCell ref="C360:F360"/>
    <mergeCell ref="B370:F370"/>
    <mergeCell ref="C363:F363"/>
    <mergeCell ref="B6:F6"/>
    <mergeCell ref="B358:F358"/>
    <mergeCell ref="C7:F7"/>
    <mergeCell ref="C105:F105"/>
    <mergeCell ref="C106:F106"/>
    <mergeCell ref="C212:F212"/>
    <mergeCell ref="C353:F353"/>
    <mergeCell ref="C314:F314"/>
    <mergeCell ref="C327:F327"/>
    <mergeCell ref="C245:F245"/>
    <mergeCell ref="C213:F213"/>
    <mergeCell ref="C244:F244"/>
    <mergeCell ref="C328:F328"/>
    <mergeCell ref="B313:G313"/>
    <mergeCell ref="C272:F272"/>
    <mergeCell ref="C273:F273"/>
  </mergeCells>
  <phoneticPr fontId="0" type="noConversion"/>
  <conditionalFormatting sqref="D355 D200:D204 D196 D224 D238 D61:D66 D26:D28">
    <cfRule type="cellIs" dxfId="630" priority="996" stopIfTrue="1" operator="equal">
      <formula>"CW 2130-R11"</formula>
    </cfRule>
    <cfRule type="cellIs" dxfId="629" priority="997" stopIfTrue="1" operator="equal">
      <formula>"CW 3120-R2"</formula>
    </cfRule>
    <cfRule type="cellIs" dxfId="628" priority="998" stopIfTrue="1" operator="equal">
      <formula>"CW 3240-R7"</formula>
    </cfRule>
  </conditionalFormatting>
  <conditionalFormatting sqref="G355">
    <cfRule type="expression" dxfId="627" priority="995">
      <formula>G355&gt;G370*0.05</formula>
    </cfRule>
  </conditionalFormatting>
  <conditionalFormatting sqref="D108">
    <cfRule type="cellIs" dxfId="626" priority="992" stopIfTrue="1" operator="equal">
      <formula>"CW 2130-R11"</formula>
    </cfRule>
    <cfRule type="cellIs" dxfId="625" priority="993" stopIfTrue="1" operator="equal">
      <formula>"CW 3120-R2"</formula>
    </cfRule>
    <cfRule type="cellIs" dxfId="624" priority="994" stopIfTrue="1" operator="equal">
      <formula>"CW 3240-R7"</formula>
    </cfRule>
  </conditionalFormatting>
  <conditionalFormatting sqref="D124:D127">
    <cfRule type="cellIs" dxfId="623" priority="953" stopIfTrue="1" operator="equal">
      <formula>"CW 2130-R11"</formula>
    </cfRule>
    <cfRule type="cellIs" dxfId="622" priority="954" stopIfTrue="1" operator="equal">
      <formula>"CW 3120-R2"</formula>
    </cfRule>
    <cfRule type="cellIs" dxfId="621" priority="955" stopIfTrue="1" operator="equal">
      <formula>"CW 3240-R7"</formula>
    </cfRule>
  </conditionalFormatting>
  <conditionalFormatting sqref="D109">
    <cfRule type="cellIs" dxfId="620" priority="983" stopIfTrue="1" operator="equal">
      <formula>"CW 2130-R11"</formula>
    </cfRule>
    <cfRule type="cellIs" dxfId="619" priority="984" stopIfTrue="1" operator="equal">
      <formula>"CW 3120-R2"</formula>
    </cfRule>
    <cfRule type="cellIs" dxfId="618" priority="985" stopIfTrue="1" operator="equal">
      <formula>"CW 3240-R7"</formula>
    </cfRule>
  </conditionalFormatting>
  <conditionalFormatting sqref="D110">
    <cfRule type="cellIs" dxfId="617" priority="980" stopIfTrue="1" operator="equal">
      <formula>"CW 2130-R11"</formula>
    </cfRule>
    <cfRule type="cellIs" dxfId="616" priority="981" stopIfTrue="1" operator="equal">
      <formula>"CW 3120-R2"</formula>
    </cfRule>
    <cfRule type="cellIs" dxfId="615" priority="982" stopIfTrue="1" operator="equal">
      <formula>"CW 3240-R7"</formula>
    </cfRule>
  </conditionalFormatting>
  <conditionalFormatting sqref="D111">
    <cfRule type="cellIs" dxfId="614" priority="977" stopIfTrue="1" operator="equal">
      <formula>"CW 2130-R11"</formula>
    </cfRule>
    <cfRule type="cellIs" dxfId="613" priority="978" stopIfTrue="1" operator="equal">
      <formula>"CW 3120-R2"</formula>
    </cfRule>
    <cfRule type="cellIs" dxfId="612" priority="979" stopIfTrue="1" operator="equal">
      <formula>"CW 3240-R7"</formula>
    </cfRule>
  </conditionalFormatting>
  <conditionalFormatting sqref="D112">
    <cfRule type="cellIs" dxfId="611" priority="974" stopIfTrue="1" operator="equal">
      <formula>"CW 2130-R11"</formula>
    </cfRule>
    <cfRule type="cellIs" dxfId="610" priority="975" stopIfTrue="1" operator="equal">
      <formula>"CW 3120-R2"</formula>
    </cfRule>
    <cfRule type="cellIs" dxfId="609" priority="976" stopIfTrue="1" operator="equal">
      <formula>"CW 3240-R7"</formula>
    </cfRule>
  </conditionalFormatting>
  <conditionalFormatting sqref="D114:D115">
    <cfRule type="cellIs" dxfId="608" priority="971" stopIfTrue="1" operator="equal">
      <formula>"CW 2130-R11"</formula>
    </cfRule>
    <cfRule type="cellIs" dxfId="607" priority="972" stopIfTrue="1" operator="equal">
      <formula>"CW 3120-R2"</formula>
    </cfRule>
    <cfRule type="cellIs" dxfId="606" priority="973" stopIfTrue="1" operator="equal">
      <formula>"CW 3240-R7"</formula>
    </cfRule>
  </conditionalFormatting>
  <conditionalFormatting sqref="D116">
    <cfRule type="cellIs" dxfId="605" priority="968" stopIfTrue="1" operator="equal">
      <formula>"CW 2130-R11"</formula>
    </cfRule>
    <cfRule type="cellIs" dxfId="604" priority="969" stopIfTrue="1" operator="equal">
      <formula>"CW 3120-R2"</formula>
    </cfRule>
    <cfRule type="cellIs" dxfId="603" priority="970" stopIfTrue="1" operator="equal">
      <formula>"CW 3240-R7"</formula>
    </cfRule>
  </conditionalFormatting>
  <conditionalFormatting sqref="D117">
    <cfRule type="cellIs" dxfId="602" priority="965" stopIfTrue="1" operator="equal">
      <formula>"CW 2130-R11"</formula>
    </cfRule>
    <cfRule type="cellIs" dxfId="601" priority="966" stopIfTrue="1" operator="equal">
      <formula>"CW 3120-R2"</formula>
    </cfRule>
    <cfRule type="cellIs" dxfId="600" priority="967" stopIfTrue="1" operator="equal">
      <formula>"CW 3240-R7"</formula>
    </cfRule>
  </conditionalFormatting>
  <conditionalFormatting sqref="D118">
    <cfRule type="cellIs" dxfId="599" priority="962" stopIfTrue="1" operator="equal">
      <formula>"CW 2130-R11"</formula>
    </cfRule>
    <cfRule type="cellIs" dxfId="598" priority="963" stopIfTrue="1" operator="equal">
      <formula>"CW 3120-R2"</formula>
    </cfRule>
    <cfRule type="cellIs" dxfId="597" priority="964" stopIfTrue="1" operator="equal">
      <formula>"CW 3240-R7"</formula>
    </cfRule>
  </conditionalFormatting>
  <conditionalFormatting sqref="D119">
    <cfRule type="cellIs" dxfId="596" priority="959" stopIfTrue="1" operator="equal">
      <formula>"CW 2130-R11"</formula>
    </cfRule>
    <cfRule type="cellIs" dxfId="595" priority="960" stopIfTrue="1" operator="equal">
      <formula>"CW 3120-R2"</formula>
    </cfRule>
    <cfRule type="cellIs" dxfId="594" priority="961" stopIfTrue="1" operator="equal">
      <formula>"CW 3240-R7"</formula>
    </cfRule>
  </conditionalFormatting>
  <conditionalFormatting sqref="D121:D123">
    <cfRule type="cellIs" dxfId="593" priority="956" stopIfTrue="1" operator="equal">
      <formula>"CW 2130-R11"</formula>
    </cfRule>
    <cfRule type="cellIs" dxfId="592" priority="957" stopIfTrue="1" operator="equal">
      <formula>"CW 3120-R2"</formula>
    </cfRule>
    <cfRule type="cellIs" dxfId="591" priority="958" stopIfTrue="1" operator="equal">
      <formula>"CW 3240-R7"</formula>
    </cfRule>
  </conditionalFormatting>
  <conditionalFormatting sqref="D147">
    <cfRule type="cellIs" dxfId="590" priority="893" stopIfTrue="1" operator="equal">
      <formula>"CW 2130-R11"</formula>
    </cfRule>
    <cfRule type="cellIs" dxfId="589" priority="894" stopIfTrue="1" operator="equal">
      <formula>"CW 3120-R2"</formula>
    </cfRule>
    <cfRule type="cellIs" dxfId="588" priority="895" stopIfTrue="1" operator="equal">
      <formula>"CW 3240-R7"</formula>
    </cfRule>
  </conditionalFormatting>
  <conditionalFormatting sqref="D128">
    <cfRule type="cellIs" dxfId="587" priority="950" stopIfTrue="1" operator="equal">
      <formula>"CW 2130-R11"</formula>
    </cfRule>
    <cfRule type="cellIs" dxfId="586" priority="951" stopIfTrue="1" operator="equal">
      <formula>"CW 3120-R2"</formula>
    </cfRule>
    <cfRule type="cellIs" dxfId="585" priority="952" stopIfTrue="1" operator="equal">
      <formula>"CW 3240-R7"</formula>
    </cfRule>
  </conditionalFormatting>
  <conditionalFormatting sqref="D129">
    <cfRule type="cellIs" dxfId="584" priority="947" stopIfTrue="1" operator="equal">
      <formula>"CW 2130-R11"</formula>
    </cfRule>
    <cfRule type="cellIs" dxfId="583" priority="948" stopIfTrue="1" operator="equal">
      <formula>"CW 3120-R2"</formula>
    </cfRule>
    <cfRule type="cellIs" dxfId="582" priority="949" stopIfTrue="1" operator="equal">
      <formula>"CW 3240-R7"</formula>
    </cfRule>
  </conditionalFormatting>
  <conditionalFormatting sqref="D130">
    <cfRule type="cellIs" dxfId="581" priority="944" stopIfTrue="1" operator="equal">
      <formula>"CW 2130-R11"</formula>
    </cfRule>
    <cfRule type="cellIs" dxfId="580" priority="945" stopIfTrue="1" operator="equal">
      <formula>"CW 3120-R2"</formula>
    </cfRule>
    <cfRule type="cellIs" dxfId="579" priority="946" stopIfTrue="1" operator="equal">
      <formula>"CW 3240-R7"</formula>
    </cfRule>
  </conditionalFormatting>
  <conditionalFormatting sqref="D131 D146">
    <cfRule type="cellIs" dxfId="578" priority="941" stopIfTrue="1" operator="equal">
      <formula>"CW 2130-R11"</formula>
    </cfRule>
    <cfRule type="cellIs" dxfId="577" priority="942" stopIfTrue="1" operator="equal">
      <formula>"CW 3120-R2"</formula>
    </cfRule>
    <cfRule type="cellIs" dxfId="576" priority="943" stopIfTrue="1" operator="equal">
      <formula>"CW 3240-R7"</formula>
    </cfRule>
  </conditionalFormatting>
  <conditionalFormatting sqref="D132">
    <cfRule type="cellIs" dxfId="575" priority="938" stopIfTrue="1" operator="equal">
      <formula>"CW 2130-R11"</formula>
    </cfRule>
    <cfRule type="cellIs" dxfId="574" priority="939" stopIfTrue="1" operator="equal">
      <formula>"CW 3120-R2"</formula>
    </cfRule>
    <cfRule type="cellIs" dxfId="573" priority="940" stopIfTrue="1" operator="equal">
      <formula>"CW 3240-R7"</formula>
    </cfRule>
  </conditionalFormatting>
  <conditionalFormatting sqref="D133">
    <cfRule type="cellIs" dxfId="572" priority="935" stopIfTrue="1" operator="equal">
      <formula>"CW 2130-R11"</formula>
    </cfRule>
    <cfRule type="cellIs" dxfId="571" priority="936" stopIfTrue="1" operator="equal">
      <formula>"CW 3120-R2"</formula>
    </cfRule>
    <cfRule type="cellIs" dxfId="570" priority="937" stopIfTrue="1" operator="equal">
      <formula>"CW 3240-R7"</formula>
    </cfRule>
  </conditionalFormatting>
  <conditionalFormatting sqref="D134">
    <cfRule type="cellIs" dxfId="569" priority="932" stopIfTrue="1" operator="equal">
      <formula>"CW 2130-R11"</formula>
    </cfRule>
    <cfRule type="cellIs" dxfId="568" priority="933" stopIfTrue="1" operator="equal">
      <formula>"CW 3120-R2"</formula>
    </cfRule>
    <cfRule type="cellIs" dxfId="567" priority="934" stopIfTrue="1" operator="equal">
      <formula>"CW 3240-R7"</formula>
    </cfRule>
  </conditionalFormatting>
  <conditionalFormatting sqref="D135">
    <cfRule type="cellIs" dxfId="566" priority="929" stopIfTrue="1" operator="equal">
      <formula>"CW 2130-R11"</formula>
    </cfRule>
    <cfRule type="cellIs" dxfId="565" priority="930" stopIfTrue="1" operator="equal">
      <formula>"CW 3120-R2"</formula>
    </cfRule>
    <cfRule type="cellIs" dxfId="564" priority="931" stopIfTrue="1" operator="equal">
      <formula>"CW 3240-R7"</formula>
    </cfRule>
  </conditionalFormatting>
  <conditionalFormatting sqref="D136">
    <cfRule type="cellIs" dxfId="563" priority="926" stopIfTrue="1" operator="equal">
      <formula>"CW 2130-R11"</formula>
    </cfRule>
    <cfRule type="cellIs" dxfId="562" priority="927" stopIfTrue="1" operator="equal">
      <formula>"CW 3120-R2"</formula>
    </cfRule>
    <cfRule type="cellIs" dxfId="561" priority="928" stopIfTrue="1" operator="equal">
      <formula>"CW 3240-R7"</formula>
    </cfRule>
  </conditionalFormatting>
  <conditionalFormatting sqref="D137">
    <cfRule type="cellIs" dxfId="560" priority="923" stopIfTrue="1" operator="equal">
      <formula>"CW 2130-R11"</formula>
    </cfRule>
    <cfRule type="cellIs" dxfId="559" priority="924" stopIfTrue="1" operator="equal">
      <formula>"CW 3120-R2"</formula>
    </cfRule>
    <cfRule type="cellIs" dxfId="558" priority="925" stopIfTrue="1" operator="equal">
      <formula>"CW 3240-R7"</formula>
    </cfRule>
  </conditionalFormatting>
  <conditionalFormatting sqref="D138">
    <cfRule type="cellIs" dxfId="557" priority="920" stopIfTrue="1" operator="equal">
      <formula>"CW 2130-R11"</formula>
    </cfRule>
    <cfRule type="cellIs" dxfId="556" priority="921" stopIfTrue="1" operator="equal">
      <formula>"CW 3120-R2"</formula>
    </cfRule>
    <cfRule type="cellIs" dxfId="555" priority="922" stopIfTrue="1" operator="equal">
      <formula>"CW 3240-R7"</formula>
    </cfRule>
  </conditionalFormatting>
  <conditionalFormatting sqref="D139">
    <cfRule type="cellIs" dxfId="554" priority="917" stopIfTrue="1" operator="equal">
      <formula>"CW 2130-R11"</formula>
    </cfRule>
    <cfRule type="cellIs" dxfId="553" priority="918" stopIfTrue="1" operator="equal">
      <formula>"CW 3120-R2"</formula>
    </cfRule>
    <cfRule type="cellIs" dxfId="552" priority="919" stopIfTrue="1" operator="equal">
      <formula>"CW 3240-R7"</formula>
    </cfRule>
  </conditionalFormatting>
  <conditionalFormatting sqref="D140">
    <cfRule type="cellIs" dxfId="551" priority="911" stopIfTrue="1" operator="equal">
      <formula>"CW 2130-R11"</formula>
    </cfRule>
    <cfRule type="cellIs" dxfId="550" priority="912" stopIfTrue="1" operator="equal">
      <formula>"CW 3120-R2"</formula>
    </cfRule>
    <cfRule type="cellIs" dxfId="549" priority="913" stopIfTrue="1" operator="equal">
      <formula>"CW 3240-R7"</formula>
    </cfRule>
  </conditionalFormatting>
  <conditionalFormatting sqref="D141">
    <cfRule type="cellIs" dxfId="548" priority="908" stopIfTrue="1" operator="equal">
      <formula>"CW 2130-R11"</formula>
    </cfRule>
    <cfRule type="cellIs" dxfId="547" priority="909" stopIfTrue="1" operator="equal">
      <formula>"CW 3120-R2"</formula>
    </cfRule>
    <cfRule type="cellIs" dxfId="546" priority="910" stopIfTrue="1" operator="equal">
      <formula>"CW 3240-R7"</formula>
    </cfRule>
  </conditionalFormatting>
  <conditionalFormatting sqref="D142">
    <cfRule type="cellIs" dxfId="545" priority="905" stopIfTrue="1" operator="equal">
      <formula>"CW 2130-R11"</formula>
    </cfRule>
    <cfRule type="cellIs" dxfId="544" priority="906" stopIfTrue="1" operator="equal">
      <formula>"CW 3120-R2"</formula>
    </cfRule>
    <cfRule type="cellIs" dxfId="543" priority="907" stopIfTrue="1" operator="equal">
      <formula>"CW 3240-R7"</formula>
    </cfRule>
  </conditionalFormatting>
  <conditionalFormatting sqref="D143">
    <cfRule type="cellIs" dxfId="542" priority="902" stopIfTrue="1" operator="equal">
      <formula>"CW 2130-R11"</formula>
    </cfRule>
    <cfRule type="cellIs" dxfId="541" priority="903" stopIfTrue="1" operator="equal">
      <formula>"CW 3120-R2"</formula>
    </cfRule>
    <cfRule type="cellIs" dxfId="540" priority="904" stopIfTrue="1" operator="equal">
      <formula>"CW 3240-R7"</formula>
    </cfRule>
  </conditionalFormatting>
  <conditionalFormatting sqref="D144">
    <cfRule type="cellIs" dxfId="539" priority="899" stopIfTrue="1" operator="equal">
      <formula>"CW 2130-R11"</formula>
    </cfRule>
    <cfRule type="cellIs" dxfId="538" priority="900" stopIfTrue="1" operator="equal">
      <formula>"CW 3120-R2"</formula>
    </cfRule>
    <cfRule type="cellIs" dxfId="537" priority="901" stopIfTrue="1" operator="equal">
      <formula>"CW 3240-R7"</formula>
    </cfRule>
  </conditionalFormatting>
  <conditionalFormatting sqref="D145">
    <cfRule type="cellIs" dxfId="536" priority="896" stopIfTrue="1" operator="equal">
      <formula>"CW 2130-R11"</formula>
    </cfRule>
    <cfRule type="cellIs" dxfId="535" priority="897" stopIfTrue="1" operator="equal">
      <formula>"CW 3120-R2"</formula>
    </cfRule>
    <cfRule type="cellIs" dxfId="534" priority="898" stopIfTrue="1" operator="equal">
      <formula>"CW 3240-R7"</formula>
    </cfRule>
  </conditionalFormatting>
  <conditionalFormatting sqref="D198">
    <cfRule type="cellIs" dxfId="533" priority="827" stopIfTrue="1" operator="equal">
      <formula>"CW 2130-R11"</formula>
    </cfRule>
    <cfRule type="cellIs" dxfId="532" priority="828" stopIfTrue="1" operator="equal">
      <formula>"CW 3120-R2"</formula>
    </cfRule>
    <cfRule type="cellIs" dxfId="531" priority="829" stopIfTrue="1" operator="equal">
      <formula>"CW 3240-R7"</formula>
    </cfRule>
  </conditionalFormatting>
  <conditionalFormatting sqref="D148">
    <cfRule type="cellIs" dxfId="530" priority="890" stopIfTrue="1" operator="equal">
      <formula>"CW 2130-R11"</formula>
    </cfRule>
    <cfRule type="cellIs" dxfId="529" priority="891" stopIfTrue="1" operator="equal">
      <formula>"CW 3120-R2"</formula>
    </cfRule>
    <cfRule type="cellIs" dxfId="528" priority="892" stopIfTrue="1" operator="equal">
      <formula>"CW 3240-R7"</formula>
    </cfRule>
  </conditionalFormatting>
  <conditionalFormatting sqref="D149">
    <cfRule type="cellIs" dxfId="527" priority="887" stopIfTrue="1" operator="equal">
      <formula>"CW 2130-R11"</formula>
    </cfRule>
    <cfRule type="cellIs" dxfId="526" priority="888" stopIfTrue="1" operator="equal">
      <formula>"CW 3120-R2"</formula>
    </cfRule>
    <cfRule type="cellIs" dxfId="525" priority="889" stopIfTrue="1" operator="equal">
      <formula>"CW 3240-R7"</formula>
    </cfRule>
  </conditionalFormatting>
  <conditionalFormatting sqref="D150">
    <cfRule type="cellIs" dxfId="524" priority="881" stopIfTrue="1" operator="equal">
      <formula>"CW 2130-R11"</formula>
    </cfRule>
    <cfRule type="cellIs" dxfId="523" priority="882" stopIfTrue="1" operator="equal">
      <formula>"CW 3120-R2"</formula>
    </cfRule>
    <cfRule type="cellIs" dxfId="522" priority="883" stopIfTrue="1" operator="equal">
      <formula>"CW 3240-R7"</formula>
    </cfRule>
  </conditionalFormatting>
  <conditionalFormatting sqref="D151">
    <cfRule type="cellIs" dxfId="521" priority="878" stopIfTrue="1" operator="equal">
      <formula>"CW 2130-R11"</formula>
    </cfRule>
    <cfRule type="cellIs" dxfId="520" priority="879" stopIfTrue="1" operator="equal">
      <formula>"CW 3120-R2"</formula>
    </cfRule>
    <cfRule type="cellIs" dxfId="519" priority="880" stopIfTrue="1" operator="equal">
      <formula>"CW 3240-R7"</formula>
    </cfRule>
  </conditionalFormatting>
  <conditionalFormatting sqref="D152">
    <cfRule type="cellIs" dxfId="518" priority="875" stopIfTrue="1" operator="equal">
      <formula>"CW 2130-R11"</formula>
    </cfRule>
    <cfRule type="cellIs" dxfId="517" priority="876" stopIfTrue="1" operator="equal">
      <formula>"CW 3120-R2"</formula>
    </cfRule>
    <cfRule type="cellIs" dxfId="516" priority="877" stopIfTrue="1" operator="equal">
      <formula>"CW 3240-R7"</formula>
    </cfRule>
  </conditionalFormatting>
  <conditionalFormatting sqref="D153">
    <cfRule type="cellIs" dxfId="515" priority="872" stopIfTrue="1" operator="equal">
      <formula>"CW 2130-R11"</formula>
    </cfRule>
    <cfRule type="cellIs" dxfId="514" priority="873" stopIfTrue="1" operator="equal">
      <formula>"CW 3120-R2"</formula>
    </cfRule>
    <cfRule type="cellIs" dxfId="513" priority="874" stopIfTrue="1" operator="equal">
      <formula>"CW 3240-R7"</formula>
    </cfRule>
  </conditionalFormatting>
  <conditionalFormatting sqref="D156">
    <cfRule type="cellIs" dxfId="512" priority="869" stopIfTrue="1" operator="equal">
      <formula>"CW 2130-R11"</formula>
    </cfRule>
    <cfRule type="cellIs" dxfId="511" priority="870" stopIfTrue="1" operator="equal">
      <formula>"CW 3120-R2"</formula>
    </cfRule>
    <cfRule type="cellIs" dxfId="510" priority="871" stopIfTrue="1" operator="equal">
      <formula>"CW 3240-R7"</formula>
    </cfRule>
  </conditionalFormatting>
  <conditionalFormatting sqref="D157">
    <cfRule type="cellIs" dxfId="509" priority="866" stopIfTrue="1" operator="equal">
      <formula>"CW 2130-R11"</formula>
    </cfRule>
    <cfRule type="cellIs" dxfId="508" priority="867" stopIfTrue="1" operator="equal">
      <formula>"CW 3120-R2"</formula>
    </cfRule>
    <cfRule type="cellIs" dxfId="507" priority="868" stopIfTrue="1" operator="equal">
      <formula>"CW 3240-R7"</formula>
    </cfRule>
  </conditionalFormatting>
  <conditionalFormatting sqref="D158">
    <cfRule type="cellIs" dxfId="506" priority="863" stopIfTrue="1" operator="equal">
      <formula>"CW 2130-R11"</formula>
    </cfRule>
    <cfRule type="cellIs" dxfId="505" priority="864" stopIfTrue="1" operator="equal">
      <formula>"CW 3120-R2"</formula>
    </cfRule>
    <cfRule type="cellIs" dxfId="504" priority="865" stopIfTrue="1" operator="equal">
      <formula>"CW 3240-R7"</formula>
    </cfRule>
  </conditionalFormatting>
  <conditionalFormatting sqref="D160">
    <cfRule type="cellIs" dxfId="503" priority="860" stopIfTrue="1" operator="equal">
      <formula>"CW 2130-R11"</formula>
    </cfRule>
    <cfRule type="cellIs" dxfId="502" priority="861" stopIfTrue="1" operator="equal">
      <formula>"CW 3120-R2"</formula>
    </cfRule>
    <cfRule type="cellIs" dxfId="501" priority="862" stopIfTrue="1" operator="equal">
      <formula>"CW 3240-R7"</formula>
    </cfRule>
  </conditionalFormatting>
  <conditionalFormatting sqref="D113">
    <cfRule type="cellIs" dxfId="500" priority="857" stopIfTrue="1" operator="equal">
      <formula>"CW 2130-R11"</formula>
    </cfRule>
    <cfRule type="cellIs" dxfId="499" priority="858" stopIfTrue="1" operator="equal">
      <formula>"CW 3120-R2"</formula>
    </cfRule>
    <cfRule type="cellIs" dxfId="498" priority="859" stopIfTrue="1" operator="equal">
      <formula>"CW 3240-R7"</formula>
    </cfRule>
  </conditionalFormatting>
  <conditionalFormatting sqref="D159">
    <cfRule type="cellIs" dxfId="497" priority="854" stopIfTrue="1" operator="equal">
      <formula>"CW 2130-R11"</formula>
    </cfRule>
    <cfRule type="cellIs" dxfId="496" priority="855" stopIfTrue="1" operator="equal">
      <formula>"CW 3120-R2"</formula>
    </cfRule>
    <cfRule type="cellIs" dxfId="495" priority="856" stopIfTrue="1" operator="equal">
      <formula>"CW 3240-R7"</formula>
    </cfRule>
  </conditionalFormatting>
  <conditionalFormatting sqref="D161">
    <cfRule type="cellIs" dxfId="494" priority="851" stopIfTrue="1" operator="equal">
      <formula>"CW 2130-R11"</formula>
    </cfRule>
    <cfRule type="cellIs" dxfId="493" priority="852" stopIfTrue="1" operator="equal">
      <formula>"CW 3120-R2"</formula>
    </cfRule>
    <cfRule type="cellIs" dxfId="492" priority="853" stopIfTrue="1" operator="equal">
      <formula>"CW 3240-R7"</formula>
    </cfRule>
  </conditionalFormatting>
  <conditionalFormatting sqref="D167">
    <cfRule type="cellIs" dxfId="491" priority="845" stopIfTrue="1" operator="equal">
      <formula>"CW 2130-R11"</formula>
    </cfRule>
    <cfRule type="cellIs" dxfId="490" priority="846" stopIfTrue="1" operator="equal">
      <formula>"CW 3120-R2"</formula>
    </cfRule>
    <cfRule type="cellIs" dxfId="489" priority="847" stopIfTrue="1" operator="equal">
      <formula>"CW 3240-R7"</formula>
    </cfRule>
  </conditionalFormatting>
  <conditionalFormatting sqref="D154">
    <cfRule type="cellIs" dxfId="488" priority="842" stopIfTrue="1" operator="equal">
      <formula>"CW 2130-R11"</formula>
    </cfRule>
    <cfRule type="cellIs" dxfId="487" priority="843" stopIfTrue="1" operator="equal">
      <formula>"CW 3120-R2"</formula>
    </cfRule>
    <cfRule type="cellIs" dxfId="486" priority="844" stopIfTrue="1" operator="equal">
      <formula>"CW 3240-R7"</formula>
    </cfRule>
  </conditionalFormatting>
  <conditionalFormatting sqref="D206">
    <cfRule type="cellIs" dxfId="485" priority="839" stopIfTrue="1" operator="equal">
      <formula>"CW 2130-R11"</formula>
    </cfRule>
    <cfRule type="cellIs" dxfId="484" priority="840" stopIfTrue="1" operator="equal">
      <formula>"CW 3120-R2"</formula>
    </cfRule>
    <cfRule type="cellIs" dxfId="483" priority="841" stopIfTrue="1" operator="equal">
      <formula>"CW 3240-R7"</formula>
    </cfRule>
  </conditionalFormatting>
  <conditionalFormatting sqref="D207">
    <cfRule type="cellIs" dxfId="482" priority="836" stopIfTrue="1" operator="equal">
      <formula>"CW 2130-R11"</formula>
    </cfRule>
    <cfRule type="cellIs" dxfId="481" priority="837" stopIfTrue="1" operator="equal">
      <formula>"CW 3120-R2"</formula>
    </cfRule>
    <cfRule type="cellIs" dxfId="480" priority="838" stopIfTrue="1" operator="equal">
      <formula>"CW 3240-R7"</formula>
    </cfRule>
  </conditionalFormatting>
  <conditionalFormatting sqref="D199">
    <cfRule type="cellIs" dxfId="479" priority="821" stopIfTrue="1" operator="equal">
      <formula>"CW 2130-R11"</formula>
    </cfRule>
    <cfRule type="cellIs" dxfId="478" priority="822" stopIfTrue="1" operator="equal">
      <formula>"CW 3120-R2"</formula>
    </cfRule>
    <cfRule type="cellIs" dxfId="477" priority="823" stopIfTrue="1" operator="equal">
      <formula>"CW 3240-R7"</formula>
    </cfRule>
  </conditionalFormatting>
  <conditionalFormatting sqref="D203">
    <cfRule type="cellIs" dxfId="476" priority="815" stopIfTrue="1" operator="equal">
      <formula>"CW 2130-R11"</formula>
    </cfRule>
    <cfRule type="cellIs" dxfId="475" priority="816" stopIfTrue="1" operator="equal">
      <formula>"CW 3120-R2"</formula>
    </cfRule>
    <cfRule type="cellIs" dxfId="474" priority="817" stopIfTrue="1" operator="equal">
      <formula>"CW 3240-R7"</formula>
    </cfRule>
  </conditionalFormatting>
  <conditionalFormatting sqref="D204">
    <cfRule type="cellIs" dxfId="473" priority="812" stopIfTrue="1" operator="equal">
      <formula>"CW 2130-R11"</formula>
    </cfRule>
    <cfRule type="cellIs" dxfId="472" priority="813" stopIfTrue="1" operator="equal">
      <formula>"CW 3120-R2"</formula>
    </cfRule>
    <cfRule type="cellIs" dxfId="471" priority="814" stopIfTrue="1" operator="equal">
      <formula>"CW 3240-R7"</formula>
    </cfRule>
  </conditionalFormatting>
  <conditionalFormatting sqref="D196">
    <cfRule type="cellIs" dxfId="470" priority="809" stopIfTrue="1" operator="equal">
      <formula>"CW 2130-R11"</formula>
    </cfRule>
    <cfRule type="cellIs" dxfId="469" priority="810" stopIfTrue="1" operator="equal">
      <formula>"CW 3120-R2"</formula>
    </cfRule>
    <cfRule type="cellIs" dxfId="468" priority="811" stopIfTrue="1" operator="equal">
      <formula>"CW 3240-R7"</formula>
    </cfRule>
  </conditionalFormatting>
  <conditionalFormatting sqref="D196">
    <cfRule type="cellIs" dxfId="467" priority="806" stopIfTrue="1" operator="equal">
      <formula>"CW 2130-R11"</formula>
    </cfRule>
    <cfRule type="cellIs" dxfId="466" priority="807" stopIfTrue="1" operator="equal">
      <formula>"CW 3120-R2"</formula>
    </cfRule>
    <cfRule type="cellIs" dxfId="465" priority="808" stopIfTrue="1" operator="equal">
      <formula>"CW 3240-R7"</formula>
    </cfRule>
  </conditionalFormatting>
  <conditionalFormatting sqref="D194:D196">
    <cfRule type="cellIs" dxfId="464" priority="803" stopIfTrue="1" operator="equal">
      <formula>"CW 2130-R11"</formula>
    </cfRule>
    <cfRule type="cellIs" dxfId="463" priority="804" stopIfTrue="1" operator="equal">
      <formula>"CW 3120-R2"</formula>
    </cfRule>
    <cfRule type="cellIs" dxfId="462" priority="805" stopIfTrue="1" operator="equal">
      <formula>"CW 3240-R7"</formula>
    </cfRule>
  </conditionalFormatting>
  <conditionalFormatting sqref="D210">
    <cfRule type="cellIs" dxfId="461" priority="800" stopIfTrue="1" operator="equal">
      <formula>"CW 2130-R11"</formula>
    </cfRule>
    <cfRule type="cellIs" dxfId="460" priority="801" stopIfTrue="1" operator="equal">
      <formula>"CW 3120-R2"</formula>
    </cfRule>
    <cfRule type="cellIs" dxfId="459" priority="802" stopIfTrue="1" operator="equal">
      <formula>"CW 3240-R7"</formula>
    </cfRule>
  </conditionalFormatting>
  <conditionalFormatting sqref="D211">
    <cfRule type="cellIs" dxfId="458" priority="797" stopIfTrue="1" operator="equal">
      <formula>"CW 2130-R11"</formula>
    </cfRule>
    <cfRule type="cellIs" dxfId="457" priority="798" stopIfTrue="1" operator="equal">
      <formula>"CW 3120-R2"</formula>
    </cfRule>
    <cfRule type="cellIs" dxfId="456" priority="799" stopIfTrue="1" operator="equal">
      <formula>"CW 3240-R7"</formula>
    </cfRule>
  </conditionalFormatting>
  <conditionalFormatting sqref="D162">
    <cfRule type="cellIs" dxfId="455" priority="794" stopIfTrue="1" operator="equal">
      <formula>"CW 2130-R11"</formula>
    </cfRule>
    <cfRule type="cellIs" dxfId="454" priority="795" stopIfTrue="1" operator="equal">
      <formula>"CW 3120-R2"</formula>
    </cfRule>
    <cfRule type="cellIs" dxfId="453" priority="796" stopIfTrue="1" operator="equal">
      <formula>"CW 3240-R7"</formula>
    </cfRule>
  </conditionalFormatting>
  <conditionalFormatting sqref="D163">
    <cfRule type="cellIs" dxfId="452" priority="791" stopIfTrue="1" operator="equal">
      <formula>"CW 2130-R11"</formula>
    </cfRule>
    <cfRule type="cellIs" dxfId="451" priority="792" stopIfTrue="1" operator="equal">
      <formula>"CW 3120-R2"</formula>
    </cfRule>
    <cfRule type="cellIs" dxfId="450" priority="793" stopIfTrue="1" operator="equal">
      <formula>"CW 3240-R7"</formula>
    </cfRule>
  </conditionalFormatting>
  <conditionalFormatting sqref="D164">
    <cfRule type="cellIs" dxfId="449" priority="779" stopIfTrue="1" operator="equal">
      <formula>"CW 2130-R11"</formula>
    </cfRule>
    <cfRule type="cellIs" dxfId="448" priority="780" stopIfTrue="1" operator="equal">
      <formula>"CW 3120-R2"</formula>
    </cfRule>
    <cfRule type="cellIs" dxfId="447" priority="781" stopIfTrue="1" operator="equal">
      <formula>"CW 3240-R7"</formula>
    </cfRule>
  </conditionalFormatting>
  <conditionalFormatting sqref="D164">
    <cfRule type="cellIs" dxfId="446" priority="788" stopIfTrue="1" operator="equal">
      <formula>"CW 2130-R11"</formula>
    </cfRule>
    <cfRule type="cellIs" dxfId="445" priority="789" stopIfTrue="1" operator="equal">
      <formula>"CW 3120-R2"</formula>
    </cfRule>
    <cfRule type="cellIs" dxfId="444" priority="790" stopIfTrue="1" operator="equal">
      <formula>"CW 3240-R7"</formula>
    </cfRule>
  </conditionalFormatting>
  <conditionalFormatting sqref="D165">
    <cfRule type="cellIs" dxfId="443" priority="785" stopIfTrue="1" operator="equal">
      <formula>"CW 2130-R11"</formula>
    </cfRule>
    <cfRule type="cellIs" dxfId="442" priority="786" stopIfTrue="1" operator="equal">
      <formula>"CW 3120-R2"</formula>
    </cfRule>
    <cfRule type="cellIs" dxfId="441" priority="787" stopIfTrue="1" operator="equal">
      <formula>"CW 3240-R7"</formula>
    </cfRule>
  </conditionalFormatting>
  <conditionalFormatting sqref="D169 D177:D179 D76:D78">
    <cfRule type="cellIs" dxfId="440" priority="777" stopIfTrue="1" operator="equal">
      <formula>"CW 3120-R2"</formula>
    </cfRule>
    <cfRule type="cellIs" dxfId="439" priority="778" stopIfTrue="1" operator="equal">
      <formula>"CW 3240-R7"</formula>
    </cfRule>
  </conditionalFormatting>
  <conditionalFormatting sqref="D170">
    <cfRule type="cellIs" dxfId="438" priority="774" stopIfTrue="1" operator="equal">
      <formula>"CW 2130-R11"</formula>
    </cfRule>
    <cfRule type="cellIs" dxfId="437" priority="775" stopIfTrue="1" operator="equal">
      <formula>"CW 3120-R2"</formula>
    </cfRule>
    <cfRule type="cellIs" dxfId="436" priority="776" stopIfTrue="1" operator="equal">
      <formula>"CW 3240-R7"</formula>
    </cfRule>
  </conditionalFormatting>
  <conditionalFormatting sqref="D171">
    <cfRule type="cellIs" dxfId="435" priority="772" stopIfTrue="1" operator="equal">
      <formula>"CW 3120-R2"</formula>
    </cfRule>
    <cfRule type="cellIs" dxfId="434" priority="773" stopIfTrue="1" operator="equal">
      <formula>"CW 3240-R7"</formula>
    </cfRule>
  </conditionalFormatting>
  <conditionalFormatting sqref="D172">
    <cfRule type="cellIs" dxfId="433" priority="770" stopIfTrue="1" operator="equal">
      <formula>"CW 3120-R2"</formula>
    </cfRule>
    <cfRule type="cellIs" dxfId="432" priority="771" stopIfTrue="1" operator="equal">
      <formula>"CW 3240-R7"</formula>
    </cfRule>
  </conditionalFormatting>
  <conditionalFormatting sqref="D173">
    <cfRule type="cellIs" dxfId="431" priority="768" stopIfTrue="1" operator="equal">
      <formula>"CW 3120-R2"</formula>
    </cfRule>
    <cfRule type="cellIs" dxfId="430" priority="769" stopIfTrue="1" operator="equal">
      <formula>"CW 3240-R7"</formula>
    </cfRule>
  </conditionalFormatting>
  <conditionalFormatting sqref="D174:D175">
    <cfRule type="cellIs" dxfId="429" priority="760" stopIfTrue="1" operator="equal">
      <formula>"CW 3120-R2"</formula>
    </cfRule>
    <cfRule type="cellIs" dxfId="428" priority="761" stopIfTrue="1" operator="equal">
      <formula>"CW 3240-R7"</formula>
    </cfRule>
  </conditionalFormatting>
  <conditionalFormatting sqref="D176">
    <cfRule type="cellIs" dxfId="427" priority="758" stopIfTrue="1" operator="equal">
      <formula>"CW 3120-R2"</formula>
    </cfRule>
    <cfRule type="cellIs" dxfId="426" priority="759" stopIfTrue="1" operator="equal">
      <formula>"CW 3240-R7"</formula>
    </cfRule>
  </conditionalFormatting>
  <conditionalFormatting sqref="D183">
    <cfRule type="cellIs" dxfId="425" priority="748" stopIfTrue="1" operator="equal">
      <formula>"CW 3120-R2"</formula>
    </cfRule>
    <cfRule type="cellIs" dxfId="424" priority="749" stopIfTrue="1" operator="equal">
      <formula>"CW 3240-R7"</formula>
    </cfRule>
  </conditionalFormatting>
  <conditionalFormatting sqref="D186:D188">
    <cfRule type="cellIs" dxfId="423" priority="745" stopIfTrue="1" operator="equal">
      <formula>"CW 2130-R11"</formula>
    </cfRule>
    <cfRule type="cellIs" dxfId="422" priority="746" stopIfTrue="1" operator="equal">
      <formula>"CW 3120-R2"</formula>
    </cfRule>
    <cfRule type="cellIs" dxfId="421" priority="747" stopIfTrue="1" operator="equal">
      <formula>"CW 3240-R7"</formula>
    </cfRule>
  </conditionalFormatting>
  <conditionalFormatting sqref="D185">
    <cfRule type="cellIs" dxfId="420" priority="739" stopIfTrue="1" operator="equal">
      <formula>"CW 2130-R11"</formula>
    </cfRule>
    <cfRule type="cellIs" dxfId="419" priority="740" stopIfTrue="1" operator="equal">
      <formula>"CW 3120-R2"</formula>
    </cfRule>
    <cfRule type="cellIs" dxfId="418" priority="741" stopIfTrue="1" operator="equal">
      <formula>"CW 3240-R7"</formula>
    </cfRule>
  </conditionalFormatting>
  <conditionalFormatting sqref="D184">
    <cfRule type="cellIs" dxfId="417" priority="736" stopIfTrue="1" operator="equal">
      <formula>"CW 2130-R11"</formula>
    </cfRule>
    <cfRule type="cellIs" dxfId="416" priority="737" stopIfTrue="1" operator="equal">
      <formula>"CW 3120-R2"</formula>
    </cfRule>
    <cfRule type="cellIs" dxfId="415" priority="738" stopIfTrue="1" operator="equal">
      <formula>"CW 3240-R7"</formula>
    </cfRule>
  </conditionalFormatting>
  <conditionalFormatting sqref="D189">
    <cfRule type="cellIs" dxfId="414" priority="734" stopIfTrue="1" operator="equal">
      <formula>"CW 3120-R2"</formula>
    </cfRule>
    <cfRule type="cellIs" dxfId="413" priority="735" stopIfTrue="1" operator="equal">
      <formula>"CW 3240-R7"</formula>
    </cfRule>
  </conditionalFormatting>
  <conditionalFormatting sqref="D191">
    <cfRule type="cellIs" dxfId="412" priority="732" stopIfTrue="1" operator="equal">
      <formula>"CW 3120-R2"</formula>
    </cfRule>
    <cfRule type="cellIs" dxfId="411" priority="733" stopIfTrue="1" operator="equal">
      <formula>"CW 3240-R7"</formula>
    </cfRule>
  </conditionalFormatting>
  <conditionalFormatting sqref="D190">
    <cfRule type="cellIs" dxfId="410" priority="730" stopIfTrue="1" operator="equal">
      <formula>"CW 3120-R2"</formula>
    </cfRule>
    <cfRule type="cellIs" dxfId="409" priority="731" stopIfTrue="1" operator="equal">
      <formula>"CW 3240-R7"</formula>
    </cfRule>
  </conditionalFormatting>
  <conditionalFormatting sqref="D192">
    <cfRule type="cellIs" dxfId="408" priority="728" stopIfTrue="1" operator="equal">
      <formula>"CW 2130-R11"</formula>
    </cfRule>
    <cfRule type="cellIs" dxfId="407" priority="729" stopIfTrue="1" operator="equal">
      <formula>"CW 3240-R7"</formula>
    </cfRule>
  </conditionalFormatting>
  <conditionalFormatting sqref="D193">
    <cfRule type="cellIs" dxfId="406" priority="726" stopIfTrue="1" operator="equal">
      <formula>"CW 3120-R2"</formula>
    </cfRule>
    <cfRule type="cellIs" dxfId="405" priority="727" stopIfTrue="1" operator="equal">
      <formula>"CW 3240-R7"</formula>
    </cfRule>
  </conditionalFormatting>
  <conditionalFormatting sqref="D180">
    <cfRule type="cellIs" dxfId="404" priority="724" stopIfTrue="1" operator="equal">
      <formula>"CW 3120-R2"</formula>
    </cfRule>
    <cfRule type="cellIs" dxfId="403" priority="725" stopIfTrue="1" operator="equal">
      <formula>"CW 3240-R7"</formula>
    </cfRule>
  </conditionalFormatting>
  <conditionalFormatting sqref="D181:D182">
    <cfRule type="cellIs" dxfId="402" priority="721" stopIfTrue="1" operator="equal">
      <formula>"CW 2130-R11"</formula>
    </cfRule>
    <cfRule type="cellIs" dxfId="401" priority="722" stopIfTrue="1" operator="equal">
      <formula>"CW 3120-R2"</formula>
    </cfRule>
    <cfRule type="cellIs" dxfId="400" priority="723" stopIfTrue="1" operator="equal">
      <formula>"CW 3240-R7"</formula>
    </cfRule>
  </conditionalFormatting>
  <conditionalFormatting sqref="D277">
    <cfRule type="cellIs" dxfId="399" priority="718" stopIfTrue="1" operator="equal">
      <formula>"CW 2130-R11"</formula>
    </cfRule>
    <cfRule type="cellIs" dxfId="398" priority="719" stopIfTrue="1" operator="equal">
      <formula>"CW 3120-R2"</formula>
    </cfRule>
    <cfRule type="cellIs" dxfId="397" priority="720" stopIfTrue="1" operator="equal">
      <formula>"CW 3240-R7"</formula>
    </cfRule>
  </conditionalFormatting>
  <conditionalFormatting sqref="D276">
    <cfRule type="cellIs" dxfId="396" priority="715" stopIfTrue="1" operator="equal">
      <formula>"CW 2130-R11"</formula>
    </cfRule>
    <cfRule type="cellIs" dxfId="395" priority="716" stopIfTrue="1" operator="equal">
      <formula>"CW 3120-R2"</formula>
    </cfRule>
    <cfRule type="cellIs" dxfId="394" priority="717" stopIfTrue="1" operator="equal">
      <formula>"CW 3240-R7"</formula>
    </cfRule>
  </conditionalFormatting>
  <conditionalFormatting sqref="D274">
    <cfRule type="cellIs" dxfId="393" priority="713" stopIfTrue="1" operator="equal">
      <formula>"CW 3120-R2"</formula>
    </cfRule>
    <cfRule type="cellIs" dxfId="392" priority="714" stopIfTrue="1" operator="equal">
      <formula>"CW 3240-R7"</formula>
    </cfRule>
  </conditionalFormatting>
  <conditionalFormatting sqref="D275">
    <cfRule type="cellIs" dxfId="391" priority="711" stopIfTrue="1" operator="equal">
      <formula>"CW 3120-R2"</formula>
    </cfRule>
    <cfRule type="cellIs" dxfId="390" priority="712" stopIfTrue="1" operator="equal">
      <formula>"CW 3240-R7"</formula>
    </cfRule>
  </conditionalFormatting>
  <conditionalFormatting sqref="D289">
    <cfRule type="cellIs" dxfId="389" priority="708" stopIfTrue="1" operator="equal">
      <formula>"CW 2130-R11"</formula>
    </cfRule>
    <cfRule type="cellIs" dxfId="388" priority="709" stopIfTrue="1" operator="equal">
      <formula>"CW 3120-R2"</formula>
    </cfRule>
    <cfRule type="cellIs" dxfId="387" priority="710" stopIfTrue="1" operator="equal">
      <formula>"CW 3240-R7"</formula>
    </cfRule>
  </conditionalFormatting>
  <conditionalFormatting sqref="D279">
    <cfRule type="cellIs" dxfId="386" priority="660" stopIfTrue="1" operator="equal">
      <formula>"CW 3120-R2"</formula>
    </cfRule>
    <cfRule type="cellIs" dxfId="385" priority="661" stopIfTrue="1" operator="equal">
      <formula>"CW 3240-R7"</formula>
    </cfRule>
  </conditionalFormatting>
  <conditionalFormatting sqref="D301">
    <cfRule type="cellIs" dxfId="384" priority="684" stopIfTrue="1" operator="equal">
      <formula>"CW 2130-R11"</formula>
    </cfRule>
    <cfRule type="cellIs" dxfId="383" priority="685" stopIfTrue="1" operator="equal">
      <formula>"CW 3120-R2"</formula>
    </cfRule>
    <cfRule type="cellIs" dxfId="382" priority="686" stopIfTrue="1" operator="equal">
      <formula>"CW 3240-R7"</formula>
    </cfRule>
  </conditionalFormatting>
  <conditionalFormatting sqref="D14">
    <cfRule type="cellIs" dxfId="381" priority="567" stopIfTrue="1" operator="equal">
      <formula>"CW 2130-R11"</formula>
    </cfRule>
    <cfRule type="cellIs" dxfId="380" priority="568" stopIfTrue="1" operator="equal">
      <formula>"CW 3120-R2"</formula>
    </cfRule>
    <cfRule type="cellIs" dxfId="379" priority="569" stopIfTrue="1" operator="equal">
      <formula>"CW 3240-R7"</formula>
    </cfRule>
  </conditionalFormatting>
  <conditionalFormatting sqref="D9">
    <cfRule type="cellIs" dxfId="378" priority="582" stopIfTrue="1" operator="equal">
      <formula>"CW 2130-R11"</formula>
    </cfRule>
    <cfRule type="cellIs" dxfId="377" priority="583" stopIfTrue="1" operator="equal">
      <formula>"CW 3120-R2"</formula>
    </cfRule>
    <cfRule type="cellIs" dxfId="376" priority="584" stopIfTrue="1" operator="equal">
      <formula>"CW 3240-R7"</formula>
    </cfRule>
  </conditionalFormatting>
  <conditionalFormatting sqref="D10">
    <cfRule type="cellIs" dxfId="375" priority="576" stopIfTrue="1" operator="equal">
      <formula>"CW 2130-R11"</formula>
    </cfRule>
    <cfRule type="cellIs" dxfId="374" priority="577" stopIfTrue="1" operator="equal">
      <formula>"CW 3120-R2"</formula>
    </cfRule>
    <cfRule type="cellIs" dxfId="373" priority="578" stopIfTrue="1" operator="equal">
      <formula>"CW 3240-R7"</formula>
    </cfRule>
  </conditionalFormatting>
  <conditionalFormatting sqref="D11">
    <cfRule type="cellIs" dxfId="372" priority="573" stopIfTrue="1" operator="equal">
      <formula>"CW 2130-R11"</formula>
    </cfRule>
    <cfRule type="cellIs" dxfId="371" priority="574" stopIfTrue="1" operator="equal">
      <formula>"CW 3120-R2"</formula>
    </cfRule>
    <cfRule type="cellIs" dxfId="370" priority="575" stopIfTrue="1" operator="equal">
      <formula>"CW 3240-R7"</formula>
    </cfRule>
  </conditionalFormatting>
  <conditionalFormatting sqref="D21">
    <cfRule type="cellIs" dxfId="369" priority="552" stopIfTrue="1" operator="equal">
      <formula>"CW 2130-R11"</formula>
    </cfRule>
    <cfRule type="cellIs" dxfId="368" priority="553" stopIfTrue="1" operator="equal">
      <formula>"CW 3120-R2"</formula>
    </cfRule>
    <cfRule type="cellIs" dxfId="367" priority="554" stopIfTrue="1" operator="equal">
      <formula>"CW 3240-R7"</formula>
    </cfRule>
  </conditionalFormatting>
  <conditionalFormatting sqref="D23:D25">
    <cfRule type="cellIs" dxfId="366" priority="546" stopIfTrue="1" operator="equal">
      <formula>"CW 2130-R11"</formula>
    </cfRule>
    <cfRule type="cellIs" dxfId="365" priority="547" stopIfTrue="1" operator="equal">
      <formula>"CW 3120-R2"</formula>
    </cfRule>
    <cfRule type="cellIs" dxfId="364" priority="548" stopIfTrue="1" operator="equal">
      <formula>"CW 3240-R7"</formula>
    </cfRule>
  </conditionalFormatting>
  <conditionalFormatting sqref="D250">
    <cfRule type="cellIs" dxfId="363" priority="609" stopIfTrue="1" operator="equal">
      <formula>"CW 3120-R2"</formula>
    </cfRule>
    <cfRule type="cellIs" dxfId="362" priority="610" stopIfTrue="1" operator="equal">
      <formula>"CW 3240-R7"</formula>
    </cfRule>
  </conditionalFormatting>
  <conditionalFormatting sqref="D29">
    <cfRule type="cellIs" dxfId="361" priority="540" stopIfTrue="1" operator="equal">
      <formula>"CW 2130-R11"</formula>
    </cfRule>
    <cfRule type="cellIs" dxfId="360" priority="541" stopIfTrue="1" operator="equal">
      <formula>"CW 3120-R2"</formula>
    </cfRule>
    <cfRule type="cellIs" dxfId="359" priority="542" stopIfTrue="1" operator="equal">
      <formula>"CW 3240-R7"</formula>
    </cfRule>
  </conditionalFormatting>
  <conditionalFormatting sqref="D16:D17">
    <cfRule type="cellIs" dxfId="358" priority="564" stopIfTrue="1" operator="equal">
      <formula>"CW 2130-R11"</formula>
    </cfRule>
    <cfRule type="cellIs" dxfId="357" priority="565" stopIfTrue="1" operator="equal">
      <formula>"CW 3120-R2"</formula>
    </cfRule>
    <cfRule type="cellIs" dxfId="356" priority="566" stopIfTrue="1" operator="equal">
      <formula>"CW 3240-R7"</formula>
    </cfRule>
  </conditionalFormatting>
  <conditionalFormatting sqref="D13">
    <cfRule type="cellIs" dxfId="355" priority="570" stopIfTrue="1" operator="equal">
      <formula>"CW 2130-R11"</formula>
    </cfRule>
    <cfRule type="cellIs" dxfId="354" priority="571" stopIfTrue="1" operator="equal">
      <formula>"CW 3120-R2"</formula>
    </cfRule>
    <cfRule type="cellIs" dxfId="353" priority="572" stopIfTrue="1" operator="equal">
      <formula>"CW 3240-R7"</formula>
    </cfRule>
  </conditionalFormatting>
  <conditionalFormatting sqref="D33">
    <cfRule type="cellIs" dxfId="352" priority="528" stopIfTrue="1" operator="equal">
      <formula>"CW 2130-R11"</formula>
    </cfRule>
    <cfRule type="cellIs" dxfId="351" priority="529" stopIfTrue="1" operator="equal">
      <formula>"CW 3120-R2"</formula>
    </cfRule>
    <cfRule type="cellIs" dxfId="350" priority="530" stopIfTrue="1" operator="equal">
      <formula>"CW 3240-R7"</formula>
    </cfRule>
  </conditionalFormatting>
  <conditionalFormatting sqref="D19">
    <cfRule type="cellIs" dxfId="349" priority="558" stopIfTrue="1" operator="equal">
      <formula>"CW 2130-R11"</formula>
    </cfRule>
    <cfRule type="cellIs" dxfId="348" priority="559" stopIfTrue="1" operator="equal">
      <formula>"CW 3120-R2"</formula>
    </cfRule>
    <cfRule type="cellIs" dxfId="347" priority="560" stopIfTrue="1" operator="equal">
      <formula>"CW 3240-R7"</formula>
    </cfRule>
  </conditionalFormatting>
  <conditionalFormatting sqref="D18">
    <cfRule type="cellIs" dxfId="346" priority="561" stopIfTrue="1" operator="equal">
      <formula>"CW 2130-R11"</formula>
    </cfRule>
    <cfRule type="cellIs" dxfId="345" priority="562" stopIfTrue="1" operator="equal">
      <formula>"CW 3120-R2"</formula>
    </cfRule>
    <cfRule type="cellIs" dxfId="344" priority="563" stopIfTrue="1" operator="equal">
      <formula>"CW 3240-R7"</formula>
    </cfRule>
  </conditionalFormatting>
  <conditionalFormatting sqref="D20">
    <cfRule type="cellIs" dxfId="343" priority="555" stopIfTrue="1" operator="equal">
      <formula>"CW 2130-R11"</formula>
    </cfRule>
    <cfRule type="cellIs" dxfId="342" priority="556" stopIfTrue="1" operator="equal">
      <formula>"CW 3120-R2"</formula>
    </cfRule>
    <cfRule type="cellIs" dxfId="341" priority="557" stopIfTrue="1" operator="equal">
      <formula>"CW 3240-R7"</formula>
    </cfRule>
  </conditionalFormatting>
  <conditionalFormatting sqref="D15">
    <cfRule type="cellIs" dxfId="340" priority="549" stopIfTrue="1" operator="equal">
      <formula>"CW 2130-R11"</formula>
    </cfRule>
    <cfRule type="cellIs" dxfId="339" priority="550" stopIfTrue="1" operator="equal">
      <formula>"CW 3120-R2"</formula>
    </cfRule>
    <cfRule type="cellIs" dxfId="338" priority="551" stopIfTrue="1" operator="equal">
      <formula>"CW 3240-R7"</formula>
    </cfRule>
  </conditionalFormatting>
  <conditionalFormatting sqref="D30">
    <cfRule type="cellIs" dxfId="337" priority="537" stopIfTrue="1" operator="equal">
      <formula>"CW 2130-R11"</formula>
    </cfRule>
    <cfRule type="cellIs" dxfId="336" priority="538" stopIfTrue="1" operator="equal">
      <formula>"CW 3120-R2"</formula>
    </cfRule>
    <cfRule type="cellIs" dxfId="335" priority="539" stopIfTrue="1" operator="equal">
      <formula>"CW 3240-R7"</formula>
    </cfRule>
  </conditionalFormatting>
  <conditionalFormatting sqref="D31">
    <cfRule type="cellIs" dxfId="334" priority="534" stopIfTrue="1" operator="equal">
      <formula>"CW 2130-R11"</formula>
    </cfRule>
    <cfRule type="cellIs" dxfId="333" priority="535" stopIfTrue="1" operator="equal">
      <formula>"CW 3120-R2"</formula>
    </cfRule>
    <cfRule type="cellIs" dxfId="332" priority="536" stopIfTrue="1" operator="equal">
      <formula>"CW 3240-R7"</formula>
    </cfRule>
  </conditionalFormatting>
  <conditionalFormatting sqref="D32">
    <cfRule type="cellIs" dxfId="331" priority="531" stopIfTrue="1" operator="equal">
      <formula>"CW 2130-R11"</formula>
    </cfRule>
    <cfRule type="cellIs" dxfId="330" priority="532" stopIfTrue="1" operator="equal">
      <formula>"CW 3120-R2"</formula>
    </cfRule>
    <cfRule type="cellIs" dxfId="329" priority="533" stopIfTrue="1" operator="equal">
      <formula>"CW 3240-R7"</formula>
    </cfRule>
  </conditionalFormatting>
  <conditionalFormatting sqref="D34">
    <cfRule type="cellIs" dxfId="328" priority="525" stopIfTrue="1" operator="equal">
      <formula>"CW 2130-R11"</formula>
    </cfRule>
    <cfRule type="cellIs" dxfId="327" priority="526" stopIfTrue="1" operator="equal">
      <formula>"CW 3120-R2"</formula>
    </cfRule>
    <cfRule type="cellIs" dxfId="326" priority="527" stopIfTrue="1" operator="equal">
      <formula>"CW 3240-R7"</formula>
    </cfRule>
  </conditionalFormatting>
  <conditionalFormatting sqref="D35">
    <cfRule type="cellIs" dxfId="325" priority="522" stopIfTrue="1" operator="equal">
      <formula>"CW 2130-R11"</formula>
    </cfRule>
    <cfRule type="cellIs" dxfId="324" priority="523" stopIfTrue="1" operator="equal">
      <formula>"CW 3120-R2"</formula>
    </cfRule>
    <cfRule type="cellIs" dxfId="323" priority="524" stopIfTrue="1" operator="equal">
      <formula>"CW 3240-R7"</formula>
    </cfRule>
  </conditionalFormatting>
  <conditionalFormatting sqref="D36">
    <cfRule type="cellIs" dxfId="322" priority="519" stopIfTrue="1" operator="equal">
      <formula>"CW 2130-R11"</formula>
    </cfRule>
    <cfRule type="cellIs" dxfId="321" priority="520" stopIfTrue="1" operator="equal">
      <formula>"CW 3120-R2"</formula>
    </cfRule>
    <cfRule type="cellIs" dxfId="320" priority="521" stopIfTrue="1" operator="equal">
      <formula>"CW 3240-R7"</formula>
    </cfRule>
  </conditionalFormatting>
  <conditionalFormatting sqref="D37">
    <cfRule type="cellIs" dxfId="319" priority="516" stopIfTrue="1" operator="equal">
      <formula>"CW 2130-R11"</formula>
    </cfRule>
    <cfRule type="cellIs" dxfId="318" priority="517" stopIfTrue="1" operator="equal">
      <formula>"CW 3120-R2"</formula>
    </cfRule>
    <cfRule type="cellIs" dxfId="317" priority="518" stopIfTrue="1" operator="equal">
      <formula>"CW 3240-R7"</formula>
    </cfRule>
  </conditionalFormatting>
  <conditionalFormatting sqref="D39">
    <cfRule type="cellIs" dxfId="316" priority="513" stopIfTrue="1" operator="equal">
      <formula>"CW 2130-R11"</formula>
    </cfRule>
    <cfRule type="cellIs" dxfId="315" priority="514" stopIfTrue="1" operator="equal">
      <formula>"CW 3120-R2"</formula>
    </cfRule>
    <cfRule type="cellIs" dxfId="314" priority="515" stopIfTrue="1" operator="equal">
      <formula>"CW 3240-R7"</formula>
    </cfRule>
  </conditionalFormatting>
  <conditionalFormatting sqref="D40">
    <cfRule type="cellIs" dxfId="313" priority="510" stopIfTrue="1" operator="equal">
      <formula>"CW 2130-R11"</formula>
    </cfRule>
    <cfRule type="cellIs" dxfId="312" priority="511" stopIfTrue="1" operator="equal">
      <formula>"CW 3120-R2"</formula>
    </cfRule>
    <cfRule type="cellIs" dxfId="311" priority="512" stopIfTrue="1" operator="equal">
      <formula>"CW 3240-R7"</formula>
    </cfRule>
  </conditionalFormatting>
  <conditionalFormatting sqref="D41">
    <cfRule type="cellIs" dxfId="310" priority="507" stopIfTrue="1" operator="equal">
      <formula>"CW 2130-R11"</formula>
    </cfRule>
    <cfRule type="cellIs" dxfId="309" priority="508" stopIfTrue="1" operator="equal">
      <formula>"CW 3120-R2"</formula>
    </cfRule>
    <cfRule type="cellIs" dxfId="308" priority="509" stopIfTrue="1" operator="equal">
      <formula>"CW 3240-R7"</formula>
    </cfRule>
  </conditionalFormatting>
  <conditionalFormatting sqref="D42">
    <cfRule type="cellIs" dxfId="307" priority="495" stopIfTrue="1" operator="equal">
      <formula>"CW 2130-R11"</formula>
    </cfRule>
    <cfRule type="cellIs" dxfId="306" priority="496" stopIfTrue="1" operator="equal">
      <formula>"CW 3120-R2"</formula>
    </cfRule>
    <cfRule type="cellIs" dxfId="305" priority="497" stopIfTrue="1" operator="equal">
      <formula>"CW 3240-R7"</formula>
    </cfRule>
  </conditionalFormatting>
  <conditionalFormatting sqref="D43">
    <cfRule type="cellIs" dxfId="304" priority="492" stopIfTrue="1" operator="equal">
      <formula>"CW 2130-R11"</formula>
    </cfRule>
    <cfRule type="cellIs" dxfId="303" priority="493" stopIfTrue="1" operator="equal">
      <formula>"CW 3120-R2"</formula>
    </cfRule>
    <cfRule type="cellIs" dxfId="302" priority="494" stopIfTrue="1" operator="equal">
      <formula>"CW 3240-R7"</formula>
    </cfRule>
  </conditionalFormatting>
  <conditionalFormatting sqref="D44">
    <cfRule type="cellIs" dxfId="301" priority="489" stopIfTrue="1" operator="equal">
      <formula>"CW 2130-R11"</formula>
    </cfRule>
    <cfRule type="cellIs" dxfId="300" priority="490" stopIfTrue="1" operator="equal">
      <formula>"CW 3120-R2"</formula>
    </cfRule>
    <cfRule type="cellIs" dxfId="299" priority="491" stopIfTrue="1" operator="equal">
      <formula>"CW 3240-R7"</formula>
    </cfRule>
  </conditionalFormatting>
  <conditionalFormatting sqref="D45">
    <cfRule type="cellIs" dxfId="298" priority="486" stopIfTrue="1" operator="equal">
      <formula>"CW 2130-R11"</formula>
    </cfRule>
    <cfRule type="cellIs" dxfId="297" priority="487" stopIfTrue="1" operator="equal">
      <formula>"CW 3120-R2"</formula>
    </cfRule>
    <cfRule type="cellIs" dxfId="296" priority="488" stopIfTrue="1" operator="equal">
      <formula>"CW 3240-R7"</formula>
    </cfRule>
  </conditionalFormatting>
  <conditionalFormatting sqref="D46">
    <cfRule type="cellIs" dxfId="295" priority="468" stopIfTrue="1" operator="equal">
      <formula>"CW 2130-R11"</formula>
    </cfRule>
    <cfRule type="cellIs" dxfId="294" priority="469" stopIfTrue="1" operator="equal">
      <formula>"CW 3120-R2"</formula>
    </cfRule>
    <cfRule type="cellIs" dxfId="293" priority="470" stopIfTrue="1" operator="equal">
      <formula>"CW 3240-R7"</formula>
    </cfRule>
  </conditionalFormatting>
  <conditionalFormatting sqref="D48">
    <cfRule type="cellIs" dxfId="292" priority="459" stopIfTrue="1" operator="equal">
      <formula>"CW 2130-R11"</formula>
    </cfRule>
    <cfRule type="cellIs" dxfId="291" priority="460" stopIfTrue="1" operator="equal">
      <formula>"CW 3120-R2"</formula>
    </cfRule>
    <cfRule type="cellIs" dxfId="290" priority="461" stopIfTrue="1" operator="equal">
      <formula>"CW 3240-R7"</formula>
    </cfRule>
  </conditionalFormatting>
  <conditionalFormatting sqref="D49">
    <cfRule type="cellIs" dxfId="289" priority="453" stopIfTrue="1" operator="equal">
      <formula>"CW 2130-R11"</formula>
    </cfRule>
    <cfRule type="cellIs" dxfId="288" priority="454" stopIfTrue="1" operator="equal">
      <formula>"CW 3120-R2"</formula>
    </cfRule>
    <cfRule type="cellIs" dxfId="287" priority="455" stopIfTrue="1" operator="equal">
      <formula>"CW 3240-R7"</formula>
    </cfRule>
  </conditionalFormatting>
  <conditionalFormatting sqref="D55">
    <cfRule type="cellIs" dxfId="286" priority="450" stopIfTrue="1" operator="equal">
      <formula>"CW 2130-R11"</formula>
    </cfRule>
    <cfRule type="cellIs" dxfId="285" priority="451" stopIfTrue="1" operator="equal">
      <formula>"CW 3120-R2"</formula>
    </cfRule>
    <cfRule type="cellIs" dxfId="284" priority="452" stopIfTrue="1" operator="equal">
      <formula>"CW 3240-R7"</formula>
    </cfRule>
  </conditionalFormatting>
  <conditionalFormatting sqref="D54">
    <cfRule type="cellIs" dxfId="283" priority="447" stopIfTrue="1" operator="equal">
      <formula>"CW 2130-R11"</formula>
    </cfRule>
    <cfRule type="cellIs" dxfId="282" priority="448" stopIfTrue="1" operator="equal">
      <formula>"CW 3120-R2"</formula>
    </cfRule>
    <cfRule type="cellIs" dxfId="281" priority="449" stopIfTrue="1" operator="equal">
      <formula>"CW 3240-R7"</formula>
    </cfRule>
  </conditionalFormatting>
  <conditionalFormatting sqref="D57">
    <cfRule type="cellIs" dxfId="280" priority="438" stopIfTrue="1" operator="equal">
      <formula>"CW 2130-R11"</formula>
    </cfRule>
    <cfRule type="cellIs" dxfId="279" priority="439" stopIfTrue="1" operator="equal">
      <formula>"CW 3120-R2"</formula>
    </cfRule>
    <cfRule type="cellIs" dxfId="278" priority="440" stopIfTrue="1" operator="equal">
      <formula>"CW 3240-R7"</formula>
    </cfRule>
  </conditionalFormatting>
  <conditionalFormatting sqref="D47">
    <cfRule type="cellIs" dxfId="277" priority="441" stopIfTrue="1" operator="equal">
      <formula>"CW 2130-R11"</formula>
    </cfRule>
    <cfRule type="cellIs" dxfId="276" priority="442" stopIfTrue="1" operator="equal">
      <formula>"CW 3120-R2"</formula>
    </cfRule>
    <cfRule type="cellIs" dxfId="275" priority="443" stopIfTrue="1" operator="equal">
      <formula>"CW 3240-R7"</formula>
    </cfRule>
  </conditionalFormatting>
  <conditionalFormatting sqref="D58">
    <cfRule type="cellIs" dxfId="274" priority="435" stopIfTrue="1" operator="equal">
      <formula>"CW 2130-R11"</formula>
    </cfRule>
    <cfRule type="cellIs" dxfId="273" priority="436" stopIfTrue="1" operator="equal">
      <formula>"CW 3120-R2"</formula>
    </cfRule>
    <cfRule type="cellIs" dxfId="272" priority="437" stopIfTrue="1" operator="equal">
      <formula>"CW 3240-R7"</formula>
    </cfRule>
  </conditionalFormatting>
  <conditionalFormatting sqref="D59">
    <cfRule type="cellIs" dxfId="271" priority="432" stopIfTrue="1" operator="equal">
      <formula>"CW 2130-R11"</formula>
    </cfRule>
    <cfRule type="cellIs" dxfId="270" priority="433" stopIfTrue="1" operator="equal">
      <formula>"CW 3120-R2"</formula>
    </cfRule>
    <cfRule type="cellIs" dxfId="269" priority="434" stopIfTrue="1" operator="equal">
      <formula>"CW 3240-R7"</formula>
    </cfRule>
  </conditionalFormatting>
  <conditionalFormatting sqref="D59">
    <cfRule type="cellIs" dxfId="268" priority="423" stopIfTrue="1" operator="equal">
      <formula>"CW 2130-R11"</formula>
    </cfRule>
    <cfRule type="cellIs" dxfId="267" priority="424" stopIfTrue="1" operator="equal">
      <formula>"CW 3120-R2"</formula>
    </cfRule>
    <cfRule type="cellIs" dxfId="266" priority="425" stopIfTrue="1" operator="equal">
      <formula>"CW 3240-R7"</formula>
    </cfRule>
  </conditionalFormatting>
  <conditionalFormatting sqref="D60">
    <cfRule type="cellIs" dxfId="265" priority="429" stopIfTrue="1" operator="equal">
      <formula>"CW 2130-R11"</formula>
    </cfRule>
    <cfRule type="cellIs" dxfId="264" priority="430" stopIfTrue="1" operator="equal">
      <formula>"CW 3120-R2"</formula>
    </cfRule>
    <cfRule type="cellIs" dxfId="263" priority="431" stopIfTrue="1" operator="equal">
      <formula>"CW 3240-R7"</formula>
    </cfRule>
  </conditionalFormatting>
  <conditionalFormatting sqref="D92">
    <cfRule type="cellIs" dxfId="262" priority="417" stopIfTrue="1" operator="equal">
      <formula>"CW 2130-R11"</formula>
    </cfRule>
    <cfRule type="cellIs" dxfId="261" priority="418" stopIfTrue="1" operator="equal">
      <formula>"CW 3120-R2"</formula>
    </cfRule>
    <cfRule type="cellIs" dxfId="260" priority="419" stopIfTrue="1" operator="equal">
      <formula>"CW 3240-R7"</formula>
    </cfRule>
  </conditionalFormatting>
  <conditionalFormatting sqref="D92">
    <cfRule type="cellIs" dxfId="259" priority="414" stopIfTrue="1" operator="equal">
      <formula>"CW 2130-R11"</formula>
    </cfRule>
    <cfRule type="cellIs" dxfId="258" priority="415" stopIfTrue="1" operator="equal">
      <formula>"CW 3120-R2"</formula>
    </cfRule>
    <cfRule type="cellIs" dxfId="257" priority="416" stopIfTrue="1" operator="equal">
      <formula>"CW 3240-R7"</formula>
    </cfRule>
  </conditionalFormatting>
  <conditionalFormatting sqref="D92">
    <cfRule type="cellIs" dxfId="256" priority="411" stopIfTrue="1" operator="equal">
      <formula>"CW 2130-R11"</formula>
    </cfRule>
    <cfRule type="cellIs" dxfId="255" priority="412" stopIfTrue="1" operator="equal">
      <formula>"CW 3120-R2"</formula>
    </cfRule>
    <cfRule type="cellIs" dxfId="254" priority="413" stopIfTrue="1" operator="equal">
      <formula>"CW 3240-R7"</formula>
    </cfRule>
  </conditionalFormatting>
  <conditionalFormatting sqref="D90:D92">
    <cfRule type="cellIs" dxfId="253" priority="408" stopIfTrue="1" operator="equal">
      <formula>"CW 2130-R11"</formula>
    </cfRule>
    <cfRule type="cellIs" dxfId="252" priority="409" stopIfTrue="1" operator="equal">
      <formula>"CW 3120-R2"</formula>
    </cfRule>
    <cfRule type="cellIs" dxfId="251" priority="410" stopIfTrue="1" operator="equal">
      <formula>"CW 3240-R7"</formula>
    </cfRule>
  </conditionalFormatting>
  <conditionalFormatting sqref="D68">
    <cfRule type="cellIs" dxfId="250" priority="406" stopIfTrue="1" operator="equal">
      <formula>"CW 3120-R2"</formula>
    </cfRule>
    <cfRule type="cellIs" dxfId="249" priority="407" stopIfTrue="1" operator="equal">
      <formula>"CW 3240-R7"</formula>
    </cfRule>
  </conditionalFormatting>
  <conditionalFormatting sqref="D69">
    <cfRule type="cellIs" dxfId="248" priority="403" stopIfTrue="1" operator="equal">
      <formula>"CW 2130-R11"</formula>
    </cfRule>
    <cfRule type="cellIs" dxfId="247" priority="404" stopIfTrue="1" operator="equal">
      <formula>"CW 3120-R2"</formula>
    </cfRule>
    <cfRule type="cellIs" dxfId="246" priority="405" stopIfTrue="1" operator="equal">
      <formula>"CW 3240-R7"</formula>
    </cfRule>
  </conditionalFormatting>
  <conditionalFormatting sqref="D70">
    <cfRule type="cellIs" dxfId="245" priority="401" stopIfTrue="1" operator="equal">
      <formula>"CW 3120-R2"</formula>
    </cfRule>
    <cfRule type="cellIs" dxfId="244" priority="402" stopIfTrue="1" operator="equal">
      <formula>"CW 3240-R7"</formula>
    </cfRule>
  </conditionalFormatting>
  <conditionalFormatting sqref="D71">
    <cfRule type="cellIs" dxfId="243" priority="399" stopIfTrue="1" operator="equal">
      <formula>"CW 3120-R2"</formula>
    </cfRule>
    <cfRule type="cellIs" dxfId="242" priority="400" stopIfTrue="1" operator="equal">
      <formula>"CW 3240-R7"</formula>
    </cfRule>
  </conditionalFormatting>
  <conditionalFormatting sqref="D72">
    <cfRule type="cellIs" dxfId="241" priority="397" stopIfTrue="1" operator="equal">
      <formula>"CW 3120-R2"</formula>
    </cfRule>
    <cfRule type="cellIs" dxfId="240" priority="398" stopIfTrue="1" operator="equal">
      <formula>"CW 3240-R7"</formula>
    </cfRule>
  </conditionalFormatting>
  <conditionalFormatting sqref="D73:D74">
    <cfRule type="cellIs" dxfId="239" priority="395" stopIfTrue="1" operator="equal">
      <formula>"CW 3120-R2"</formula>
    </cfRule>
    <cfRule type="cellIs" dxfId="238" priority="396" stopIfTrue="1" operator="equal">
      <formula>"CW 3240-R7"</formula>
    </cfRule>
  </conditionalFormatting>
  <conditionalFormatting sqref="D75">
    <cfRule type="cellIs" dxfId="237" priority="393" stopIfTrue="1" operator="equal">
      <formula>"CW 3120-R2"</formula>
    </cfRule>
    <cfRule type="cellIs" dxfId="236" priority="394" stopIfTrue="1" operator="equal">
      <formula>"CW 3240-R7"</formula>
    </cfRule>
  </conditionalFormatting>
  <conditionalFormatting sqref="D82">
    <cfRule type="cellIs" dxfId="235" priority="387" stopIfTrue="1" operator="equal">
      <formula>"CW 3120-R2"</formula>
    </cfRule>
    <cfRule type="cellIs" dxfId="234" priority="388" stopIfTrue="1" operator="equal">
      <formula>"CW 3240-R7"</formula>
    </cfRule>
  </conditionalFormatting>
  <conditionalFormatting sqref="D84">
    <cfRule type="cellIs" dxfId="233" priority="384" stopIfTrue="1" operator="equal">
      <formula>"CW 2130-R11"</formula>
    </cfRule>
    <cfRule type="cellIs" dxfId="232" priority="385" stopIfTrue="1" operator="equal">
      <formula>"CW 3120-R2"</formula>
    </cfRule>
    <cfRule type="cellIs" dxfId="231" priority="386" stopIfTrue="1" operator="equal">
      <formula>"CW 3240-R7"</formula>
    </cfRule>
  </conditionalFormatting>
  <conditionalFormatting sqref="D99">
    <cfRule type="cellIs" dxfId="230" priority="351" stopIfTrue="1" operator="equal">
      <formula>"CW 2130-R11"</formula>
    </cfRule>
    <cfRule type="cellIs" dxfId="229" priority="352" stopIfTrue="1" operator="equal">
      <formula>"CW 3120-R2"</formula>
    </cfRule>
    <cfRule type="cellIs" dxfId="228" priority="353" stopIfTrue="1" operator="equal">
      <formula>"CW 3240-R7"</formula>
    </cfRule>
  </conditionalFormatting>
  <conditionalFormatting sqref="D83">
    <cfRule type="cellIs" dxfId="227" priority="378" stopIfTrue="1" operator="equal">
      <formula>"CW 2130-R11"</formula>
    </cfRule>
    <cfRule type="cellIs" dxfId="226" priority="379" stopIfTrue="1" operator="equal">
      <formula>"CW 3120-R2"</formula>
    </cfRule>
    <cfRule type="cellIs" dxfId="225" priority="380" stopIfTrue="1" operator="equal">
      <formula>"CW 3240-R7"</formula>
    </cfRule>
  </conditionalFormatting>
  <conditionalFormatting sqref="D86">
    <cfRule type="cellIs" dxfId="224" priority="376" stopIfTrue="1" operator="equal">
      <formula>"CW 3120-R2"</formula>
    </cfRule>
    <cfRule type="cellIs" dxfId="223" priority="377" stopIfTrue="1" operator="equal">
      <formula>"CW 3240-R7"</formula>
    </cfRule>
  </conditionalFormatting>
  <conditionalFormatting sqref="D87">
    <cfRule type="cellIs" dxfId="222" priority="374" stopIfTrue="1" operator="equal">
      <formula>"CW 3120-R2"</formula>
    </cfRule>
    <cfRule type="cellIs" dxfId="221" priority="375" stopIfTrue="1" operator="equal">
      <formula>"CW 3240-R7"</formula>
    </cfRule>
  </conditionalFormatting>
  <conditionalFormatting sqref="D88">
    <cfRule type="cellIs" dxfId="220" priority="370" stopIfTrue="1" operator="equal">
      <formula>"CW 2130-R11"</formula>
    </cfRule>
    <cfRule type="cellIs" dxfId="219" priority="371" stopIfTrue="1" operator="equal">
      <formula>"CW 3240-R7"</formula>
    </cfRule>
  </conditionalFormatting>
  <conditionalFormatting sqref="D89">
    <cfRule type="cellIs" dxfId="218" priority="368" stopIfTrue="1" operator="equal">
      <formula>"CW 3120-R2"</formula>
    </cfRule>
    <cfRule type="cellIs" dxfId="217" priority="369" stopIfTrue="1" operator="equal">
      <formula>"CW 3240-R7"</formula>
    </cfRule>
  </conditionalFormatting>
  <conditionalFormatting sqref="D79">
    <cfRule type="cellIs" dxfId="216" priority="366" stopIfTrue="1" operator="equal">
      <formula>"CW 3120-R2"</formula>
    </cfRule>
    <cfRule type="cellIs" dxfId="215" priority="367" stopIfTrue="1" operator="equal">
      <formula>"CW 3240-R7"</formula>
    </cfRule>
  </conditionalFormatting>
  <conditionalFormatting sqref="D80:D81">
    <cfRule type="cellIs" dxfId="214" priority="363" stopIfTrue="1" operator="equal">
      <formula>"CW 2130-R11"</formula>
    </cfRule>
    <cfRule type="cellIs" dxfId="213" priority="364" stopIfTrue="1" operator="equal">
      <formula>"CW 3120-R2"</formula>
    </cfRule>
    <cfRule type="cellIs" dxfId="212" priority="365" stopIfTrue="1" operator="equal">
      <formula>"CW 3240-R7"</formula>
    </cfRule>
  </conditionalFormatting>
  <conditionalFormatting sqref="D96:D100">
    <cfRule type="cellIs" dxfId="211" priority="360" stopIfTrue="1" operator="equal">
      <formula>"CW 2130-R11"</formula>
    </cfRule>
    <cfRule type="cellIs" dxfId="210" priority="361" stopIfTrue="1" operator="equal">
      <formula>"CW 3120-R2"</formula>
    </cfRule>
    <cfRule type="cellIs" dxfId="209" priority="362" stopIfTrue="1" operator="equal">
      <formula>"CW 3240-R7"</formula>
    </cfRule>
  </conditionalFormatting>
  <conditionalFormatting sqref="D94">
    <cfRule type="cellIs" dxfId="208" priority="357" stopIfTrue="1" operator="equal">
      <formula>"CW 2130-R11"</formula>
    </cfRule>
    <cfRule type="cellIs" dxfId="207" priority="358" stopIfTrue="1" operator="equal">
      <formula>"CW 3120-R2"</formula>
    </cfRule>
    <cfRule type="cellIs" dxfId="206" priority="359" stopIfTrue="1" operator="equal">
      <formula>"CW 3240-R7"</formula>
    </cfRule>
  </conditionalFormatting>
  <conditionalFormatting sqref="D95">
    <cfRule type="cellIs" dxfId="205" priority="354" stopIfTrue="1" operator="equal">
      <formula>"CW 2130-R11"</formula>
    </cfRule>
    <cfRule type="cellIs" dxfId="204" priority="355" stopIfTrue="1" operator="equal">
      <formula>"CW 3120-R2"</formula>
    </cfRule>
    <cfRule type="cellIs" dxfId="203" priority="356" stopIfTrue="1" operator="equal">
      <formula>"CW 3240-R7"</formula>
    </cfRule>
  </conditionalFormatting>
  <conditionalFormatting sqref="D100">
    <cfRule type="cellIs" dxfId="202" priority="348" stopIfTrue="1" operator="equal">
      <formula>"CW 2130-R11"</formula>
    </cfRule>
    <cfRule type="cellIs" dxfId="201" priority="349" stopIfTrue="1" operator="equal">
      <formula>"CW 3120-R2"</formula>
    </cfRule>
    <cfRule type="cellIs" dxfId="200" priority="350" stopIfTrue="1" operator="equal">
      <formula>"CW 3240-R7"</formula>
    </cfRule>
  </conditionalFormatting>
  <conditionalFormatting sqref="D102">
    <cfRule type="cellIs" dxfId="199" priority="345" stopIfTrue="1" operator="equal">
      <formula>"CW 2130-R11"</formula>
    </cfRule>
    <cfRule type="cellIs" dxfId="198" priority="346" stopIfTrue="1" operator="equal">
      <formula>"CW 3120-R2"</formula>
    </cfRule>
    <cfRule type="cellIs" dxfId="197" priority="347" stopIfTrue="1" operator="equal">
      <formula>"CW 3240-R7"</formula>
    </cfRule>
  </conditionalFormatting>
  <conditionalFormatting sqref="D103">
    <cfRule type="cellIs" dxfId="196" priority="342" stopIfTrue="1" operator="equal">
      <formula>"CW 2130-R11"</formula>
    </cfRule>
    <cfRule type="cellIs" dxfId="195" priority="343" stopIfTrue="1" operator="equal">
      <formula>"CW 3120-R2"</formula>
    </cfRule>
    <cfRule type="cellIs" dxfId="194" priority="344" stopIfTrue="1" operator="equal">
      <formula>"CW 3240-R7"</formula>
    </cfRule>
  </conditionalFormatting>
  <conditionalFormatting sqref="D217">
    <cfRule type="cellIs" dxfId="193" priority="330" stopIfTrue="1" operator="equal">
      <formula>"CW 2130-R11"</formula>
    </cfRule>
    <cfRule type="cellIs" dxfId="192" priority="331" stopIfTrue="1" operator="equal">
      <formula>"CW 3120-R2"</formula>
    </cfRule>
    <cfRule type="cellIs" dxfId="191" priority="332" stopIfTrue="1" operator="equal">
      <formula>"CW 3240-R7"</formula>
    </cfRule>
  </conditionalFormatting>
  <conditionalFormatting sqref="D218">
    <cfRule type="cellIs" dxfId="190" priority="327" stopIfTrue="1" operator="equal">
      <formula>"CW 2130-R11"</formula>
    </cfRule>
    <cfRule type="cellIs" dxfId="189" priority="328" stopIfTrue="1" operator="equal">
      <formula>"CW 3120-R2"</formula>
    </cfRule>
    <cfRule type="cellIs" dxfId="188" priority="329" stopIfTrue="1" operator="equal">
      <formula>"CW 3240-R7"</formula>
    </cfRule>
  </conditionalFormatting>
  <conditionalFormatting sqref="D220">
    <cfRule type="cellIs" dxfId="187" priority="315" stopIfTrue="1" operator="equal">
      <formula>"CW 2130-R11"</formula>
    </cfRule>
    <cfRule type="cellIs" dxfId="186" priority="316" stopIfTrue="1" operator="equal">
      <formula>"CW 3120-R2"</formula>
    </cfRule>
    <cfRule type="cellIs" dxfId="185" priority="317" stopIfTrue="1" operator="equal">
      <formula>"CW 3240-R7"</formula>
    </cfRule>
  </conditionalFormatting>
  <conditionalFormatting sqref="D222">
    <cfRule type="cellIs" dxfId="184" priority="309" stopIfTrue="1" operator="equal">
      <formula>"CW 2130-R11"</formula>
    </cfRule>
    <cfRule type="cellIs" dxfId="183" priority="310" stopIfTrue="1" operator="equal">
      <formula>"CW 3120-R2"</formula>
    </cfRule>
    <cfRule type="cellIs" dxfId="182" priority="311" stopIfTrue="1" operator="equal">
      <formula>"CW 3240-R7"</formula>
    </cfRule>
  </conditionalFormatting>
  <conditionalFormatting sqref="D227">
    <cfRule type="cellIs" dxfId="181" priority="303" stopIfTrue="1" operator="equal">
      <formula>"CW 2130-R11"</formula>
    </cfRule>
    <cfRule type="cellIs" dxfId="180" priority="304" stopIfTrue="1" operator="equal">
      <formula>"CW 3120-R2"</formula>
    </cfRule>
    <cfRule type="cellIs" dxfId="179" priority="305" stopIfTrue="1" operator="equal">
      <formula>"CW 3240-R7"</formula>
    </cfRule>
  </conditionalFormatting>
  <conditionalFormatting sqref="D228">
    <cfRule type="cellIs" dxfId="178" priority="300" stopIfTrue="1" operator="equal">
      <formula>"CW 2130-R11"</formula>
    </cfRule>
    <cfRule type="cellIs" dxfId="177" priority="301" stopIfTrue="1" operator="equal">
      <formula>"CW 3120-R2"</formula>
    </cfRule>
    <cfRule type="cellIs" dxfId="176" priority="302" stopIfTrue="1" operator="equal">
      <formula>"CW 3240-R7"</formula>
    </cfRule>
  </conditionalFormatting>
  <conditionalFormatting sqref="D234">
    <cfRule type="cellIs" dxfId="175" priority="297" stopIfTrue="1" operator="equal">
      <formula>"CW 2130-R11"</formula>
    </cfRule>
    <cfRule type="cellIs" dxfId="174" priority="298" stopIfTrue="1" operator="equal">
      <formula>"CW 3120-R2"</formula>
    </cfRule>
    <cfRule type="cellIs" dxfId="173" priority="299" stopIfTrue="1" operator="equal">
      <formula>"CW 3240-R7"</formula>
    </cfRule>
  </conditionalFormatting>
  <conditionalFormatting sqref="D236">
    <cfRule type="cellIs" dxfId="172" priority="285" stopIfTrue="1" operator="equal">
      <formula>"CW 2130-R11"</formula>
    </cfRule>
    <cfRule type="cellIs" dxfId="171" priority="286" stopIfTrue="1" operator="equal">
      <formula>"CW 3120-R2"</formula>
    </cfRule>
    <cfRule type="cellIs" dxfId="170" priority="287" stopIfTrue="1" operator="equal">
      <formula>"CW 3240-R7"</formula>
    </cfRule>
  </conditionalFormatting>
  <conditionalFormatting sqref="D237">
    <cfRule type="cellIs" dxfId="169" priority="282" stopIfTrue="1" operator="equal">
      <formula>"CW 2130-R11"</formula>
    </cfRule>
    <cfRule type="cellIs" dxfId="168" priority="283" stopIfTrue="1" operator="equal">
      <formula>"CW 3120-R2"</formula>
    </cfRule>
    <cfRule type="cellIs" dxfId="167" priority="284" stopIfTrue="1" operator="equal">
      <formula>"CW 3240-R7"</formula>
    </cfRule>
  </conditionalFormatting>
  <conditionalFormatting sqref="D241">
    <cfRule type="cellIs" dxfId="166" priority="273" stopIfTrue="1" operator="equal">
      <formula>"CW 2130-R11"</formula>
    </cfRule>
    <cfRule type="cellIs" dxfId="165" priority="274" stopIfTrue="1" operator="equal">
      <formula>"CW 3120-R2"</formula>
    </cfRule>
    <cfRule type="cellIs" dxfId="164" priority="275" stopIfTrue="1" operator="equal">
      <formula>"CW 3240-R7"</formula>
    </cfRule>
  </conditionalFormatting>
  <conditionalFormatting sqref="D12">
    <cfRule type="cellIs" dxfId="163" priority="261" stopIfTrue="1" operator="equal">
      <formula>"CW 2130-R11"</formula>
    </cfRule>
    <cfRule type="cellIs" dxfId="162" priority="262" stopIfTrue="1" operator="equal">
      <formula>"CW 3120-R2"</formula>
    </cfRule>
    <cfRule type="cellIs" dxfId="161" priority="263" stopIfTrue="1" operator="equal">
      <formula>"CW 3240-R7"</formula>
    </cfRule>
  </conditionalFormatting>
  <conditionalFormatting sqref="D38">
    <cfRule type="cellIs" dxfId="160" priority="258" stopIfTrue="1" operator="equal">
      <formula>"CW 2130-R11"</formula>
    </cfRule>
    <cfRule type="cellIs" dxfId="159" priority="259" stopIfTrue="1" operator="equal">
      <formula>"CW 3120-R2"</formula>
    </cfRule>
    <cfRule type="cellIs" dxfId="158" priority="260" stopIfTrue="1" operator="equal">
      <formula>"CW 3240-R7"</formula>
    </cfRule>
  </conditionalFormatting>
  <conditionalFormatting sqref="D51">
    <cfRule type="cellIs" dxfId="157" priority="249" stopIfTrue="1" operator="equal">
      <formula>"CW 2130-R11"</formula>
    </cfRule>
    <cfRule type="cellIs" dxfId="156" priority="250" stopIfTrue="1" operator="equal">
      <formula>"CW 3120-R2"</formula>
    </cfRule>
    <cfRule type="cellIs" dxfId="155" priority="251" stopIfTrue="1" operator="equal">
      <formula>"CW 3240-R7"</formula>
    </cfRule>
  </conditionalFormatting>
  <conditionalFormatting sqref="D50">
    <cfRule type="cellIs" dxfId="154" priority="246" stopIfTrue="1" operator="equal">
      <formula>"CW 2130-R11"</formula>
    </cfRule>
    <cfRule type="cellIs" dxfId="153" priority="247" stopIfTrue="1" operator="equal">
      <formula>"CW 3120-R2"</formula>
    </cfRule>
    <cfRule type="cellIs" dxfId="152" priority="248" stopIfTrue="1" operator="equal">
      <formula>"CW 3240-R7"</formula>
    </cfRule>
  </conditionalFormatting>
  <conditionalFormatting sqref="D53">
    <cfRule type="cellIs" dxfId="151" priority="243" stopIfTrue="1" operator="equal">
      <formula>"CW 2130-R11"</formula>
    </cfRule>
    <cfRule type="cellIs" dxfId="150" priority="244" stopIfTrue="1" operator="equal">
      <formula>"CW 3120-R2"</formula>
    </cfRule>
    <cfRule type="cellIs" dxfId="149" priority="245" stopIfTrue="1" operator="equal">
      <formula>"CW 3240-R7"</formula>
    </cfRule>
  </conditionalFormatting>
  <conditionalFormatting sqref="D56">
    <cfRule type="cellIs" dxfId="148" priority="240" stopIfTrue="1" operator="equal">
      <formula>"CW 2130-R11"</formula>
    </cfRule>
    <cfRule type="cellIs" dxfId="147" priority="241" stopIfTrue="1" operator="equal">
      <formula>"CW 3120-R2"</formula>
    </cfRule>
    <cfRule type="cellIs" dxfId="146" priority="242" stopIfTrue="1" operator="equal">
      <formula>"CW 3240-R7"</formula>
    </cfRule>
  </conditionalFormatting>
  <conditionalFormatting sqref="D52">
    <cfRule type="cellIs" dxfId="145" priority="234" stopIfTrue="1" operator="equal">
      <formula>"CW 2130-R11"</formula>
    </cfRule>
    <cfRule type="cellIs" dxfId="144" priority="235" stopIfTrue="1" operator="equal">
      <formula>"CW 3120-R2"</formula>
    </cfRule>
    <cfRule type="cellIs" dxfId="143" priority="236" stopIfTrue="1" operator="equal">
      <formula>"CW 3240-R7"</formula>
    </cfRule>
  </conditionalFormatting>
  <conditionalFormatting sqref="D155">
    <cfRule type="cellIs" dxfId="142" priority="228" stopIfTrue="1" operator="equal">
      <formula>"CW 2130-R11"</formula>
    </cfRule>
    <cfRule type="cellIs" dxfId="141" priority="229" stopIfTrue="1" operator="equal">
      <formula>"CW 3120-R2"</formula>
    </cfRule>
    <cfRule type="cellIs" dxfId="140" priority="230" stopIfTrue="1" operator="equal">
      <formula>"CW 3240-R7"</formula>
    </cfRule>
  </conditionalFormatting>
  <conditionalFormatting sqref="D315">
    <cfRule type="cellIs" dxfId="139" priority="225" stopIfTrue="1" operator="equal">
      <formula>"CW 2130-R11"</formula>
    </cfRule>
    <cfRule type="cellIs" dxfId="138" priority="226" stopIfTrue="1" operator="equal">
      <formula>"CW 3120-R2"</formula>
    </cfRule>
    <cfRule type="cellIs" dxfId="137" priority="227" stopIfTrue="1" operator="equal">
      <formula>"CW 3240-R7"</formula>
    </cfRule>
  </conditionalFormatting>
  <conditionalFormatting sqref="D316:D326">
    <cfRule type="cellIs" dxfId="136" priority="147" stopIfTrue="1" operator="equal">
      <formula>"CW 2130-R11"</formula>
    </cfRule>
    <cfRule type="cellIs" dxfId="135" priority="148" stopIfTrue="1" operator="equal">
      <formula>"CW 3120-R2"</formula>
    </cfRule>
    <cfRule type="cellIs" dxfId="134" priority="149" stopIfTrue="1" operator="equal">
      <formula>"CW 3240-R7"</formula>
    </cfRule>
  </conditionalFormatting>
  <conditionalFormatting sqref="D104">
    <cfRule type="cellIs" dxfId="133" priority="144" stopIfTrue="1" operator="equal">
      <formula>"CW 2130-R11"</formula>
    </cfRule>
    <cfRule type="cellIs" dxfId="132" priority="145" stopIfTrue="1" operator="equal">
      <formula>"CW 3120-R2"</formula>
    </cfRule>
    <cfRule type="cellIs" dxfId="131" priority="146" stopIfTrue="1" operator="equal">
      <formula>"CW 3240-R7"</formula>
    </cfRule>
  </conditionalFormatting>
  <conditionalFormatting sqref="D208">
    <cfRule type="cellIs" dxfId="130" priority="141" stopIfTrue="1" operator="equal">
      <formula>"CW 2130-R11"</formula>
    </cfRule>
    <cfRule type="cellIs" dxfId="129" priority="142" stopIfTrue="1" operator="equal">
      <formula>"CW 3120-R2"</formula>
    </cfRule>
    <cfRule type="cellIs" dxfId="128" priority="143" stopIfTrue="1" operator="equal">
      <formula>"CW 3240-R7"</formula>
    </cfRule>
  </conditionalFormatting>
  <conditionalFormatting sqref="D342">
    <cfRule type="cellIs" dxfId="127" priority="138" stopIfTrue="1" operator="equal">
      <formula>"CW 2130-R11"</formula>
    </cfRule>
    <cfRule type="cellIs" dxfId="126" priority="139" stopIfTrue="1" operator="equal">
      <formula>"CW 3120-R2"</formula>
    </cfRule>
    <cfRule type="cellIs" dxfId="125" priority="140" stopIfTrue="1" operator="equal">
      <formula>"CW 3240-R7"</formula>
    </cfRule>
  </conditionalFormatting>
  <conditionalFormatting sqref="D330">
    <cfRule type="cellIs" dxfId="124" priority="132" stopIfTrue="1" operator="equal">
      <formula>"CW 2130-R11"</formula>
    </cfRule>
    <cfRule type="cellIs" dxfId="123" priority="133" stopIfTrue="1" operator="equal">
      <formula>"CW 3120-R2"</formula>
    </cfRule>
    <cfRule type="cellIs" dxfId="122" priority="134" stopIfTrue="1" operator="equal">
      <formula>"CW 3240-R7"</formula>
    </cfRule>
  </conditionalFormatting>
  <conditionalFormatting sqref="D351">
    <cfRule type="cellIs" dxfId="121" priority="99" stopIfTrue="1" operator="equal">
      <formula>"CW 2130-R11"</formula>
    </cfRule>
    <cfRule type="cellIs" dxfId="120" priority="100" stopIfTrue="1" operator="equal">
      <formula>"CW 3120-R2"</formula>
    </cfRule>
    <cfRule type="cellIs" dxfId="119" priority="101" stopIfTrue="1" operator="equal">
      <formula>"CW 3240-R7"</formula>
    </cfRule>
  </conditionalFormatting>
  <conditionalFormatting sqref="D331:D340">
    <cfRule type="cellIs" dxfId="118" priority="126" stopIfTrue="1" operator="equal">
      <formula>"CW 2130-R11"</formula>
    </cfRule>
    <cfRule type="cellIs" dxfId="117" priority="127" stopIfTrue="1" operator="equal">
      <formula>"CW 3120-R2"</formula>
    </cfRule>
    <cfRule type="cellIs" dxfId="116" priority="128" stopIfTrue="1" operator="equal">
      <formula>"CW 3240-R7"</formula>
    </cfRule>
  </conditionalFormatting>
  <conditionalFormatting sqref="D343">
    <cfRule type="cellIs" dxfId="115" priority="123" stopIfTrue="1" operator="equal">
      <formula>"CW 2130-R11"</formula>
    </cfRule>
    <cfRule type="cellIs" dxfId="114" priority="124" stopIfTrue="1" operator="equal">
      <formula>"CW 3120-R2"</formula>
    </cfRule>
    <cfRule type="cellIs" dxfId="113" priority="125" stopIfTrue="1" operator="equal">
      <formula>"CW 3240-R7"</formula>
    </cfRule>
  </conditionalFormatting>
  <conditionalFormatting sqref="D344">
    <cfRule type="cellIs" dxfId="112" priority="120" stopIfTrue="1" operator="equal">
      <formula>"CW 2130-R11"</formula>
    </cfRule>
    <cfRule type="cellIs" dxfId="111" priority="121" stopIfTrue="1" operator="equal">
      <formula>"CW 3120-R2"</formula>
    </cfRule>
    <cfRule type="cellIs" dxfId="110" priority="122" stopIfTrue="1" operator="equal">
      <formula>"CW 3240-R7"</formula>
    </cfRule>
  </conditionalFormatting>
  <conditionalFormatting sqref="D345">
    <cfRule type="cellIs" dxfId="109" priority="117" stopIfTrue="1" operator="equal">
      <formula>"CW 2130-R11"</formula>
    </cfRule>
    <cfRule type="cellIs" dxfId="108" priority="118" stopIfTrue="1" operator="equal">
      <formula>"CW 3120-R2"</formula>
    </cfRule>
    <cfRule type="cellIs" dxfId="107" priority="119" stopIfTrue="1" operator="equal">
      <formula>"CW 3240-R7"</formula>
    </cfRule>
  </conditionalFormatting>
  <conditionalFormatting sqref="D346">
    <cfRule type="cellIs" dxfId="106" priority="114" stopIfTrue="1" operator="equal">
      <formula>"CW 2130-R11"</formula>
    </cfRule>
    <cfRule type="cellIs" dxfId="105" priority="115" stopIfTrue="1" operator="equal">
      <formula>"CW 3120-R2"</formula>
    </cfRule>
    <cfRule type="cellIs" dxfId="104" priority="116" stopIfTrue="1" operator="equal">
      <formula>"CW 3240-R7"</formula>
    </cfRule>
  </conditionalFormatting>
  <conditionalFormatting sqref="D347">
    <cfRule type="cellIs" dxfId="103" priority="111" stopIfTrue="1" operator="equal">
      <formula>"CW 2130-R11"</formula>
    </cfRule>
    <cfRule type="cellIs" dxfId="102" priority="112" stopIfTrue="1" operator="equal">
      <formula>"CW 3120-R2"</formula>
    </cfRule>
    <cfRule type="cellIs" dxfId="101" priority="113" stopIfTrue="1" operator="equal">
      <formula>"CW 3240-R7"</formula>
    </cfRule>
  </conditionalFormatting>
  <conditionalFormatting sqref="D348">
    <cfRule type="cellIs" dxfId="100" priority="108" stopIfTrue="1" operator="equal">
      <formula>"CW 2130-R11"</formula>
    </cfRule>
    <cfRule type="cellIs" dxfId="99" priority="109" stopIfTrue="1" operator="equal">
      <formula>"CW 3120-R2"</formula>
    </cfRule>
    <cfRule type="cellIs" dxfId="98" priority="110" stopIfTrue="1" operator="equal">
      <formula>"CW 3240-R7"</formula>
    </cfRule>
  </conditionalFormatting>
  <conditionalFormatting sqref="D349">
    <cfRule type="cellIs" dxfId="97" priority="105" stopIfTrue="1" operator="equal">
      <formula>"CW 2130-R11"</formula>
    </cfRule>
    <cfRule type="cellIs" dxfId="96" priority="106" stopIfTrue="1" operator="equal">
      <formula>"CW 3120-R2"</formula>
    </cfRule>
    <cfRule type="cellIs" dxfId="95" priority="107" stopIfTrue="1" operator="equal">
      <formula>"CW 3240-R7"</formula>
    </cfRule>
  </conditionalFormatting>
  <conditionalFormatting sqref="D350">
    <cfRule type="cellIs" dxfId="94" priority="102" stopIfTrue="1" operator="equal">
      <formula>"CW 2130-R11"</formula>
    </cfRule>
    <cfRule type="cellIs" dxfId="93" priority="103" stopIfTrue="1" operator="equal">
      <formula>"CW 3120-R2"</formula>
    </cfRule>
    <cfRule type="cellIs" dxfId="92" priority="104" stopIfTrue="1" operator="equal">
      <formula>"CW 3240-R7"</formula>
    </cfRule>
  </conditionalFormatting>
  <conditionalFormatting sqref="D352">
    <cfRule type="cellIs" dxfId="91" priority="96" stopIfTrue="1" operator="equal">
      <formula>"CW 2130-R11"</formula>
    </cfRule>
    <cfRule type="cellIs" dxfId="90" priority="97" stopIfTrue="1" operator="equal">
      <formula>"CW 3120-R2"</formula>
    </cfRule>
    <cfRule type="cellIs" dxfId="89" priority="98" stopIfTrue="1" operator="equal">
      <formula>"CW 3240-R7"</formula>
    </cfRule>
  </conditionalFormatting>
  <conditionalFormatting sqref="D85">
    <cfRule type="cellIs" dxfId="88" priority="89" stopIfTrue="1" operator="equal">
      <formula>"CW 2130-R11"</formula>
    </cfRule>
    <cfRule type="cellIs" dxfId="87" priority="90" stopIfTrue="1" operator="equal">
      <formula>"CW 3120-R2"</formula>
    </cfRule>
    <cfRule type="cellIs" dxfId="86" priority="91" stopIfTrue="1" operator="equal">
      <formula>"CW 3240-R7"</formula>
    </cfRule>
  </conditionalFormatting>
  <conditionalFormatting sqref="D248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247">
    <cfRule type="cellIs" dxfId="82" priority="87" stopIfTrue="1" operator="equal">
      <formula>"CW 3120-R2"</formula>
    </cfRule>
    <cfRule type="cellIs" dxfId="81" priority="88" stopIfTrue="1" operator="equal">
      <formula>"CW 3240-R7"</formula>
    </cfRule>
  </conditionalFormatting>
  <conditionalFormatting sqref="D253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252">
    <cfRule type="cellIs" dxfId="77" priority="82" stopIfTrue="1" operator="equal">
      <formula>"CW 3120-R2"</formula>
    </cfRule>
    <cfRule type="cellIs" dxfId="76" priority="83" stopIfTrue="1" operator="equal">
      <formula>"CW 3240-R7"</formula>
    </cfRule>
  </conditionalFormatting>
  <conditionalFormatting sqref="D256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255">
    <cfRule type="cellIs" dxfId="72" priority="77" stopIfTrue="1" operator="equal">
      <formula>"CW 3120-R2"</formula>
    </cfRule>
    <cfRule type="cellIs" dxfId="71" priority="78" stopIfTrue="1" operator="equal">
      <formula>"CW 3240-R7"</formula>
    </cfRule>
  </conditionalFormatting>
  <conditionalFormatting sqref="D259">
    <cfRule type="cellIs" dxfId="70" priority="69" stopIfTrue="1" operator="equal">
      <formula>"CW 2130-R11"</formula>
    </cfRule>
    <cfRule type="cellIs" dxfId="69" priority="70" stopIfTrue="1" operator="equal">
      <formula>"CW 3120-R2"</formula>
    </cfRule>
    <cfRule type="cellIs" dxfId="68" priority="71" stopIfTrue="1" operator="equal">
      <formula>"CW 3240-R7"</formula>
    </cfRule>
  </conditionalFormatting>
  <conditionalFormatting sqref="D258">
    <cfRule type="cellIs" dxfId="67" priority="72" stopIfTrue="1" operator="equal">
      <formula>"CW 3120-R2"</formula>
    </cfRule>
    <cfRule type="cellIs" dxfId="66" priority="73" stopIfTrue="1" operator="equal">
      <formula>"CW 3240-R7"</formula>
    </cfRule>
  </conditionalFormatting>
  <conditionalFormatting sqref="D262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261">
    <cfRule type="cellIs" dxfId="62" priority="67" stopIfTrue="1" operator="equal">
      <formula>"CW 3120-R2"</formula>
    </cfRule>
    <cfRule type="cellIs" dxfId="61" priority="68" stopIfTrue="1" operator="equal">
      <formula>"CW 3240-R7"</formula>
    </cfRule>
  </conditionalFormatting>
  <conditionalFormatting sqref="D264">
    <cfRule type="cellIs" dxfId="60" priority="62" stopIfTrue="1" operator="equal">
      <formula>"CW 3120-R2"</formula>
    </cfRule>
    <cfRule type="cellIs" dxfId="59" priority="63" stopIfTrue="1" operator="equal">
      <formula>"CW 3240-R7"</formula>
    </cfRule>
  </conditionalFormatting>
  <conditionalFormatting sqref="D265">
    <cfRule type="cellIs" dxfId="58" priority="60" stopIfTrue="1" operator="equal">
      <formula>"CW 3120-R2"</formula>
    </cfRule>
    <cfRule type="cellIs" dxfId="57" priority="61" stopIfTrue="1" operator="equal">
      <formula>"CW 3240-R7"</formula>
    </cfRule>
  </conditionalFormatting>
  <conditionalFormatting sqref="D266">
    <cfRule type="cellIs" dxfId="56" priority="58" stopIfTrue="1" operator="equal">
      <formula>"CW 3120-R2"</formula>
    </cfRule>
    <cfRule type="cellIs" dxfId="55" priority="59" stopIfTrue="1" operator="equal">
      <formula>"CW 3240-R7"</formula>
    </cfRule>
  </conditionalFormatting>
  <conditionalFormatting sqref="D267">
    <cfRule type="cellIs" dxfId="54" priority="56" stopIfTrue="1" operator="equal">
      <formula>"CW 3120-R2"</formula>
    </cfRule>
    <cfRule type="cellIs" dxfId="53" priority="57" stopIfTrue="1" operator="equal">
      <formula>"CW 3240-R7"</formula>
    </cfRule>
  </conditionalFormatting>
  <conditionalFormatting sqref="D268">
    <cfRule type="cellIs" dxfId="52" priority="54" stopIfTrue="1" operator="equal">
      <formula>"CW 3120-R2"</formula>
    </cfRule>
    <cfRule type="cellIs" dxfId="51" priority="55" stopIfTrue="1" operator="equal">
      <formula>"CW 3240-R7"</formula>
    </cfRule>
  </conditionalFormatting>
  <conditionalFormatting sqref="D269">
    <cfRule type="cellIs" dxfId="50" priority="52" stopIfTrue="1" operator="equal">
      <formula>"CW 3120-R2"</formula>
    </cfRule>
    <cfRule type="cellIs" dxfId="49" priority="53" stopIfTrue="1" operator="equal">
      <formula>"CW 3240-R7"</formula>
    </cfRule>
  </conditionalFormatting>
  <conditionalFormatting sqref="D271">
    <cfRule type="cellIs" dxfId="48" priority="50" stopIfTrue="1" operator="equal">
      <formula>"CW 3120-R2"</formula>
    </cfRule>
    <cfRule type="cellIs" dxfId="47" priority="51" stopIfTrue="1" operator="equal">
      <formula>"CW 3240-R7"</formula>
    </cfRule>
  </conditionalFormatting>
  <conditionalFormatting sqref="D282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281">
    <cfRule type="cellIs" dxfId="43" priority="48" stopIfTrue="1" operator="equal">
      <formula>"CW 3120-R2"</formula>
    </cfRule>
    <cfRule type="cellIs" dxfId="42" priority="49" stopIfTrue="1" operator="equal">
      <formula>"CW 3240-R7"</formula>
    </cfRule>
  </conditionalFormatting>
  <conditionalFormatting sqref="D285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84">
    <cfRule type="cellIs" dxfId="38" priority="43" stopIfTrue="1" operator="equal">
      <formula>"CW 3120-R2"</formula>
    </cfRule>
    <cfRule type="cellIs" dxfId="37" priority="44" stopIfTrue="1" operator="equal">
      <formula>"CW 3240-R7"</formula>
    </cfRule>
  </conditionalFormatting>
  <conditionalFormatting sqref="D288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287">
    <cfRule type="cellIs" dxfId="33" priority="38" stopIfTrue="1" operator="equal">
      <formula>"CW 3120-R2"</formula>
    </cfRule>
    <cfRule type="cellIs" dxfId="32" priority="39" stopIfTrue="1" operator="equal">
      <formula>"CW 3240-R7"</formula>
    </cfRule>
  </conditionalFormatting>
  <conditionalFormatting sqref="D291">
    <cfRule type="cellIs" dxfId="31" priority="33" stopIfTrue="1" operator="equal">
      <formula>"CW 3120-R2"</formula>
    </cfRule>
    <cfRule type="cellIs" dxfId="30" priority="34" stopIfTrue="1" operator="equal">
      <formula>"CW 3240-R7"</formula>
    </cfRule>
  </conditionalFormatting>
  <conditionalFormatting sqref="D293">
    <cfRule type="cellIs" dxfId="29" priority="31" stopIfTrue="1" operator="equal">
      <formula>"CW 3120-R2"</formula>
    </cfRule>
    <cfRule type="cellIs" dxfId="28" priority="32" stopIfTrue="1" operator="equal">
      <formula>"CW 3240-R7"</formula>
    </cfRule>
  </conditionalFormatting>
  <conditionalFormatting sqref="D292">
    <cfRule type="cellIs" dxfId="27" priority="29" stopIfTrue="1" operator="equal">
      <formula>"CW 3120-R2"</formula>
    </cfRule>
    <cfRule type="cellIs" dxfId="26" priority="30" stopIfTrue="1" operator="equal">
      <formula>"CW 3240-R7"</formula>
    </cfRule>
  </conditionalFormatting>
  <conditionalFormatting sqref="D300">
    <cfRule type="cellIs" dxfId="25" priority="27" stopIfTrue="1" operator="equal">
      <formula>"CW 3120-R2"</formula>
    </cfRule>
    <cfRule type="cellIs" dxfId="24" priority="28" stopIfTrue="1" operator="equal">
      <formula>"CW 3240-R7"</formula>
    </cfRule>
  </conditionalFormatting>
  <conditionalFormatting sqref="D302">
    <cfRule type="cellIs" dxfId="23" priority="25" stopIfTrue="1" operator="equal">
      <formula>"CW 3120-R2"</formula>
    </cfRule>
    <cfRule type="cellIs" dxfId="22" priority="26" stopIfTrue="1" operator="equal">
      <formula>"CW 3240-R7"</formula>
    </cfRule>
  </conditionalFormatting>
  <conditionalFormatting sqref="D304">
    <cfRule type="cellIs" dxfId="21" priority="23" stopIfTrue="1" operator="equal">
      <formula>"CW 3120-R2"</formula>
    </cfRule>
    <cfRule type="cellIs" dxfId="20" priority="24" stopIfTrue="1" operator="equal">
      <formula>"CW 3240-R7"</formula>
    </cfRule>
  </conditionalFormatting>
  <conditionalFormatting sqref="D303">
    <cfRule type="cellIs" dxfId="19" priority="21" stopIfTrue="1" operator="equal">
      <formula>"CW 3120-R2"</formula>
    </cfRule>
    <cfRule type="cellIs" dxfId="18" priority="22" stopIfTrue="1" operator="equal">
      <formula>"CW 3240-R7"</formula>
    </cfRule>
  </conditionalFormatting>
  <conditionalFormatting sqref="D311">
    <cfRule type="cellIs" dxfId="17" priority="19" stopIfTrue="1" operator="equal">
      <formula>"CW 3120-R2"</formula>
    </cfRule>
    <cfRule type="cellIs" dxfId="16" priority="20" stopIfTrue="1" operator="equal">
      <formula>"CW 3240-R7"</formula>
    </cfRule>
  </conditionalFormatting>
  <conditionalFormatting sqref="D294">
    <cfRule type="cellIs" dxfId="15" priority="17" stopIfTrue="1" operator="equal">
      <formula>"CW 3120-R2"</formula>
    </cfRule>
    <cfRule type="cellIs" dxfId="14" priority="18" stopIfTrue="1" operator="equal">
      <formula>"CW 3240-R7"</formula>
    </cfRule>
  </conditionalFormatting>
  <conditionalFormatting sqref="D295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306">
    <cfRule type="cellIs" dxfId="11" priority="5" stopIfTrue="1" operator="equal">
      <formula>"CW 3120-R2"</formula>
    </cfRule>
    <cfRule type="cellIs" dxfId="10" priority="6" stopIfTrue="1" operator="equal">
      <formula>"CW 3240-R7"</formula>
    </cfRule>
  </conditionalFormatting>
  <conditionalFormatting sqref="D296">
    <cfRule type="cellIs" dxfId="9" priority="11" stopIfTrue="1" operator="equal">
      <formula>"CW 3120-R2"</formula>
    </cfRule>
    <cfRule type="cellIs" dxfId="8" priority="12" stopIfTrue="1" operator="equal">
      <formula>"CW 3240-R7"</formula>
    </cfRule>
  </conditionalFormatting>
  <conditionalFormatting sqref="D297:D298">
    <cfRule type="cellIs" dxfId="7" priority="9" stopIfTrue="1" operator="equal">
      <formula>"CW 3120-R2"</formula>
    </cfRule>
    <cfRule type="cellIs" dxfId="6" priority="10" stopIfTrue="1" operator="equal">
      <formula>"CW 3240-R7"</formula>
    </cfRule>
  </conditionalFormatting>
  <conditionalFormatting sqref="D305">
    <cfRule type="cellIs" dxfId="5" priority="7" stopIfTrue="1" operator="equal">
      <formula>"CW 3120-R2"</formula>
    </cfRule>
    <cfRule type="cellIs" dxfId="4" priority="8" stopIfTrue="1" operator="equal">
      <formula>"CW 3240-R7"</formula>
    </cfRule>
  </conditionalFormatting>
  <conditionalFormatting sqref="D307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308:D309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xWindow="639" yWindow="458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55" xr:uid="{00000000-0002-0000-0200-000000000000}">
      <formula1>IF(AND(G355&gt;=0.01,G355&lt;=G370*0.05),ROUND(G355,2),0.01)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8 G110 G112:G113 G115 G117 G130 G122:G123 G125:G126 G128 G119 G133 G136 G138:G139 G142 G144:G145 G167 G298 G65:G66 G198 G148:G150 G9 G170 G172:G173 G176 G185:G193 G195:G196 G200:G204 G179 G181:G182 G316:G326 G84:G89 G14:G15 G17 G19 G21 G31 G24:G25 G27 G29 G34 G11:G12 G40:G41 G43:G44 G236:G238 G69 G71:G72 G331:G340 G91:G92 G80:G81 G94 G96:G100 G210:G211 G78 G217:G218 G222 G227:G228 G230 G234 G241 G243 G224 G37:G38 G164:G165 G63 G152:G155 G47 G343:G352 G250 G248 G277 G279 G311 G103:G104 G220 G207:G208 G75 G157:G162 G49:G57 G59:G60 G253 G256 G259 G262 G266 G269 G271 G282 G285 G288:G289 G300 G293 G296 G304 G309 G307" xr:uid="{5A0B2E16-3AF7-4857-9568-E70FA1ED0CFD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09 G111 G114 G118 G120:G121 G124 G127 G129 G131:G132 G134:G135 G137 G140:G141 G143 G146:G147 G151 G156 G205:G206 G199 G168:G169 G174:G175 G177:G178 G183:G184 G180 G273:G276 G76:G77 G219 G64 G235 G22:G23 G26 G28 G30 G32:G33 G35:G36 G39 G239:G240 G42 G45:G46 G48 G67:G68 G73:G74 G82:G83 G79 G95 G101:G102 G215:G216 G61:G62 G221 G223 G225:G226 G232:G233 G20 G18 G16 G13 G10 G70 G90 G93 G106:G107 G116 G166 G171 G194 G197 G209 G229 G242 G342 G249 G251 G245:G246 G254 G257 G260 G263:G265 G267:G268 G278 G270 G280 G283 G286 G310 G290:G292 G299 G301:G303 G314:G315 G330 G354 G163 G58 G294:G295 G297 G305:G306 G308" xr:uid="{6FDD735A-B798-4D1D-A21A-C7FD841EEC73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247 G252 G255 G258 G261 G281 G284 G287" xr:uid="{D7D0C67B-0203-4E44-BE5D-4716F934DAF3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71 F300 F311" xr:uid="{B4F3A129-DF20-42A8-AB0B-41FC3D7142BA}">
      <formula1>IF(F271&gt;=0,ROUND(F271,0),0)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440-2020&amp;R&amp;10Bid Submission
&amp;P of &amp;N</oddHeader>
    <oddFooter xml:space="preserve">&amp;R                   </oddFooter>
  </headerFooter>
  <rowBreaks count="10" manualBreakCount="10">
    <brk id="105" min="1" max="7" man="1"/>
    <brk id="212" min="1" max="7" man="1"/>
    <brk id="237" min="1" max="7" man="1"/>
    <brk id="244" min="1" max="7" man="1"/>
    <brk id="269" min="1" max="7" man="1"/>
    <brk id="272" min="1" max="7" man="1"/>
    <brk id="312" min="1" max="7" man="1"/>
    <brk id="327" min="1" max="7" man="1"/>
    <brk id="340" min="1" max="7" man="1"/>
    <brk id="35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-(2 Part w cond funds)</vt:lpstr>
      <vt:lpstr>'FORM B -(2 Part w cond funds)'!Print_Area</vt:lpstr>
      <vt:lpstr>'FORM B -(2 Part w cond funds)'!Print_Titles</vt:lpstr>
      <vt:lpstr>'FORM B -(2 Part w cond funds)'!XEVERYTHING</vt:lpstr>
      <vt:lpstr>'FORM B -(2 Part w cond funds)'!XITEMS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Feb. 23, 2021
File Size = 63.3 KB</dc:description>
  <cp:lastModifiedBy>Windows User</cp:lastModifiedBy>
  <cp:lastPrinted>2021-02-23T21:29:01Z</cp:lastPrinted>
  <dcterms:created xsi:type="dcterms:W3CDTF">1999-03-31T15:44:33Z</dcterms:created>
  <dcterms:modified xsi:type="dcterms:W3CDTF">2021-02-23T21:29:41Z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